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91" documentId="120_S{2AC9BD13-BADA-5192-A53E-5A8FF88502F6}" xr6:coauthVersionLast="47" xr6:coauthVersionMax="47" xr10:uidLastSave="{D2FF6D05-AEBF-4D44-BD09-5E72FCDA1AE4}"/>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<sst xmlns="http://schemas.openxmlformats.org/spreadsheetml/2006/main" count="181603" uniqueCount="39217">
  <si>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</si>
  <si>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</si>
  <si>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</si>
  <si>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</si>
  <si>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</si>
  <si>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</si>
  <si>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</si>
  <si>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</si>
  <si>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</si>
  <si>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</si>
  <si>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</si>
  <si>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</si>
  <si>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</si>
  <si>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</si>
  <si>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</si>
  <si>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</si>
  <si>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</si>
  <si>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</si>
  <si>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</si>
  <si>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</si>
  <si>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</si>
  <si>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</si>
  <si>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</si>
  <si>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</si>
  <si>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</si>
  <si>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</si>
  <si>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</si>
  <si>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</si>
  <si>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</si>
  <si>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</si>
  <si>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</si>
  <si>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</si>
  <si>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</si>
  <si>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</si>
  <si>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</si>
  <si>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</si>
  <si>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</si>
  <si>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</si>
  <si>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</si>
  <si>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</si>
  <si>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</si>
  <si>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</si>
  <si>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</si>
  <si>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</si>
  <si>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</si>
  <si>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</si>
  <si>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</si>
  <si>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</si>
  <si>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</si>
  <si>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</si>
  <si>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</si>
  <si>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</si>
  <si>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</si>
  <si>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</si>
  <si>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</si>
  <si>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</si>
  <si>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</si>
  <si>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</si>
  <si>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</si>
  <si>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</si>
  <si>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</si>
  <si>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</si>
  <si>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</si>
  <si>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</si>
  <si>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</si>
  <si>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</si>
  <si>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</si>
  <si>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</si>
  <si>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</si>
  <si>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</si>
  <si>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</si>
  <si>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</si>
  <si>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</si>
  <si>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</si>
  <si>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</si>
  <si>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</si>
  <si>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</si>
  <si>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</si>
  <si>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</si>
  <si>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</si>
  <si>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</si>
  <si>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</si>
  <si>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</si>
  <si>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</si>
  <si>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</si>
  <si>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</si>
  <si>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</si>
  <si>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</si>
  <si>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</si>
  <si>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</si>
  <si>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</si>
  <si>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</si>
  <si>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</si>
  <si>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</si>
  <si>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</si>
  <si>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</si>
  <si>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</si>
  <si>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</si>
  <si>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</si>
  <si>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</si>
  <si>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</si>
  <si>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</si>
  <si>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</si>
  <si>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</si>
  <si>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</si>
  <si>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</si>
  <si>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</si>
  <si>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</si>
  <si>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</si>
  <si>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</si>
  <si>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</si>
  <si>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</si>
  <si>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</si>
  <si>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</si>
  <si>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</si>
  <si>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</si>
  <si>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</si>
  <si>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</si>
  <si>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</si>
  <si>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</si>
  <si>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</si>
  <si>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</si>
  <si>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</si>
  <si>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</si>
  <si>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</si>
  <si>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</si>
  <si>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</si>
  <si>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</si>
  <si>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</si>
  <si>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</si>
  <si>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</si>
  <si>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</si>
  <si>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</si>
  <si>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</si>
  <si>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</si>
  <si>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</si>
  <si>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</si>
  <si>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</si>
  <si>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</si>
  <si>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</si>
  <si>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</si>
  <si>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</si>
  <si>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</si>
  <si>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</si>
  <si>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</si>
  <si>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</si>
  <si>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</si>
  <si>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</si>
  <si>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</si>
  <si>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</si>
  <si>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</si>
  <si>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</si>
  <si>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</si>
  <si>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</si>
  <si>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</si>
  <si>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</si>
  <si>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</si>
  <si>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</si>
  <si>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</si>
  <si>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</si>
  <si>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</si>
  <si>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</si>
  <si>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</si>
  <si>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</si>
  <si>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</si>
  <si>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</si>
  <si>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</si>
  <si>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</si>
  <si>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</si>
  <si>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</si>
  <si>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</si>
  <si>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</si>
  <si>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</si>
  <si>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</si>
  <si>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</si>
  <si>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</si>
  <si>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</si>
  <si>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</si>
  <si>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</si>
  <si>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</si>
  <si>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</si>
  <si>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</si>
  <si>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</si>
  <si>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</si>
  <si>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</si>
  <si>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</si>
  <si>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</si>
  <si>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</si>
  <si>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</si>
  <si>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</si>
  <si>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</si>
  <si>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</si>
  <si>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</si>
  <si>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</si>
  <si>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</si>
  <si>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</si>
  <si>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</si>
  <si>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</si>
  <si>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</si>
  <si>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</si>
  <si>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</si>
  <si>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</si>
  <si>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</si>
  <si>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</si>
  <si>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</si>
  <si>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</si>
  <si>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</si>
  <si>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</si>
  <si>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</si>
  <si>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</si>
  <si>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</si>
  <si>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</si>
  <si>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</si>
  <si>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</si>
  <si>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</si>
  <si>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</si>
  <si>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</si>
  <si>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</si>
  <si>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</si>
  <si>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</si>
  <si>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</si>
  <si>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</si>
  <si>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</si>
  <si>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</si>
  <si>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</si>
  <si>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</si>
  <si>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</si>
  <si>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</si>
  <si>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</si>
  <si>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</si>
  <si>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</si>
  <si>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</si>
  <si>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</si>
  <si>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</si>
  <si>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</si>
  <si>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</si>
  <si>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</si>
  <si>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</si>
  <si>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</si>
  <si>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</si>
  <si>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</si>
  <si>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</si>
  <si>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</si>
  <si>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</si>
  <si>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</si>
  <si>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</si>
  <si>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</si>
  <si>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</si>
  <si>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</si>
  <si>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</si>
  <si>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</si>
  <si>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</si>
  <si>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</si>
  <si>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</si>
  <si>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</si>
  <si>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</si>
  <si>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</si>
  <si>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</si>
  <si>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</si>
  <si>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</si>
  <si>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</si>
  <si>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</si>
  <si>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</si>
  <si>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</si>
  <si>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</si>
  <si>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</si>
  <si>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</si>
  <si>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</si>
  <si>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</si>
  <si>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</si>
  <si>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</si>
  <si>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</si>
  <si>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</si>
  <si>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</si>
  <si>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</si>
  <si>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</si>
  <si>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</si>
  <si>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</si>
  <si>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</si>
  <si>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</si>
  <si>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</si>
  <si>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</si>
  <si>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</si>
  <si>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</si>
  <si>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</si>
  <si>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</si>
  <si>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</si>
  <si>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</si>
  <si>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</si>
  <si>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</si>
  <si>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</si>
  <si>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</si>
  <si>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</si>
  <si>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</si>
  <si>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</si>
  <si>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</si>
  <si>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</si>
  <si>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</si>
  <si>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</si>
  <si>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</si>
  <si>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</si>
  <si>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</si>
  <si>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</si>
  <si>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</si>
  <si>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</si>
  <si>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</si>
  <si>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</si>
  <si>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</si>
  <si>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</si>
  <si>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</si>
  <si>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</si>
  <si>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</si>
  <si>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</si>
  <si>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</si>
  <si>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</si>
  <si>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</si>
  <si>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</si>
  <si>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</si>
  <si>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</si>
  <si>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</si>
  <si>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</si>
  <si>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</si>
  <si>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</si>
  <si>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</si>
  <si>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</si>
  <si>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</si>
  <si>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</si>
  <si>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</si>
  <si>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</si>
  <si>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</si>
  <si>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</si>
  <si>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</si>
  <si>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</si>
  <si>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</si>
  <si>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</si>
  <si>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</si>
  <si>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</si>
  <si>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</si>
  <si>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</si>
  <si>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</si>
  <si>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</si>
  <si>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</si>
  <si>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</si>
  <si>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</si>
  <si>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</si>
  <si>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</si>
  <si>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</si>
  <si>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</si>
  <si>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</si>
  <si>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</si>
  <si>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</si>
  <si>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</si>
  <si>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</si>
  <si>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</si>
  <si>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</si>
  <si>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</si>
  <si>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</si>
  <si>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</si>
  <si>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</si>
  <si>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</si>
  <si>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</si>
  <si>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</si>
  <si>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</si>
  <si>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</si>
  <si>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</si>
  <si>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</si>
  <si>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</si>
  <si>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</si>
  <si>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</si>
  <si>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</si>
  <si>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</si>
  <si>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</si>
  <si>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</si>
  <si>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</si>
  <si>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</si>
  <si>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</si>
  <si>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</si>
  <si>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</si>
  <si>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</si>
  <si>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</si>
  <si>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</si>
  <si>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</si>
  <si>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</si>
  <si>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</si>
  <si>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</si>
  <si>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</si>
  <si>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</si>
  <si>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</si>
  <si>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</si>
  <si>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</si>
  <si>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</si>
  <si>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</si>
  <si>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</si>
  <si>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</si>
  <si>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</si>
  <si>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</si>
  <si>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</si>
  <si>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</si>
  <si>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</si>
  <si>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</si>
  <si>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</si>
  <si>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</si>
  <si>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</si>
  <si>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</si>
  <si>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</si>
  <si>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</si>
  <si>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</si>
  <si>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</si>
  <si>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</si>
  <si>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</si>
  <si>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</si>
  <si>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</si>
  <si>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</si>
  <si>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</si>
  <si>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</si>
  <si>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</si>
  <si>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</si>
  <si>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</si>
  <si>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</si>
  <si>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</si>
  <si>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</si>
  <si>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</si>
  <si>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</si>
  <si>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</si>
  <si>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</si>
  <si>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</si>
  <si>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</si>
  <si>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</si>
  <si>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</si>
  <si>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</si>
  <si>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</si>
  <si>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</si>
  <si>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</si>
  <si>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</si>
  <si>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</si>
  <si>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</si>
  <si>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</si>
  <si>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</si>
  <si>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</si>
  <si>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</si>
  <si>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</si>
  <si>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</si>
  <si>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</si>
  <si>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</si>
  <si>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</si>
  <si>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</si>
  <si>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</si>
  <si>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</si>
  <si>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</si>
  <si>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</si>
  <si>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</si>
  <si>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</si>
  <si>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</si>
  <si>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</si>
  <si>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</si>
  <si>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</si>
  <si>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</si>
  <si>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</si>
  <si>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</si>
  <si>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</si>
  <si>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</si>
  <si>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</si>
  <si>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</si>
  <si>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</si>
  <si>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</si>
  <si>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</si>
  <si>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</si>
  <si>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</si>
  <si>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</si>
  <si>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</si>
  <si>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</si>
  <si>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</si>
  <si>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</si>
  <si>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</si>
  <si>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</si>
  <si>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</si>
  <si>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</si>
  <si>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</si>
  <si>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</si>
  <si>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</si>
  <si>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</si>
  <si>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</si>
  <si>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</si>
  <si>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</si>
  <si>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</si>
  <si>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</si>
  <si>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</si>
  <si>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</si>
  <si>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</si>
  <si>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</si>
  <si>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</si>
  <si>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</si>
  <si>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</si>
  <si>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</si>
  <si>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</si>
  <si>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</si>
  <si>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</si>
  <si>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</si>
  <si>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</si>
  <si>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</si>
  <si>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</si>
  <si>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</si>
  <si>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</si>
  <si>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</si>
  <si>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</si>
  <si>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</si>
  <si>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</si>
  <si>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</si>
  <si>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</si>
  <si>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</si>
  <si>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</si>
  <si>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</si>
  <si>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</si>
  <si>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</si>
  <si>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</si>
  <si>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</si>
  <si>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</si>
  <si>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</si>
  <si>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</si>
  <si>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</si>
  <si>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</si>
  <si>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</si>
  <si>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</si>
  <si>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</si>
  <si>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</si>
  <si>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</si>
  <si>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</si>
  <si>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</si>
  <si>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</si>
  <si>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</si>
  <si>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</si>
  <si>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</si>
  <si>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</si>
  <si>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</si>
  <si>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</si>
  <si>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</si>
  <si>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</si>
  <si>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</si>
  <si>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</si>
  <si>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</si>
  <si>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</si>
  <si>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</si>
  <si>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</si>
  <si>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</si>
  <si>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</si>
  <si>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</si>
  <si>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</si>
  <si>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</si>
  <si>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</si>
  <si>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</si>
  <si>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</si>
  <si>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</si>
  <si>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</si>
  <si>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</si>
  <si>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</si>
  <si>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</si>
  <si>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</si>
  <si>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</si>
  <si>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</si>
  <si>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</si>
  <si>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</si>
  <si>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</si>
  <si>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</si>
  <si>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</si>
  <si>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</si>
  <si>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</si>
  <si>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</si>
  <si>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</si>
  <si>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</si>
  <si>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</si>
  <si>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</si>
  <si>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</si>
  <si>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</si>
  <si>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</si>
  <si>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</si>
  <si>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</si>
  <si>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</si>
  <si>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</si>
  <si>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</si>
  <si>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</si>
  <si>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</si>
  <si>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</si>
  <si>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</si>
  <si>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</si>
  <si>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</si>
  <si>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</si>
  <si>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</si>
  <si>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</si>
  <si>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</si>
  <si>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</si>
  <si>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</si>
  <si>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</si>
  <si>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</si>
  <si>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</si>
  <si>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</si>
  <si>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</si>
  <si>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</si>
  <si>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</si>
  <si>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</si>
  <si>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</si>
  <si>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</si>
  <si>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</si>
  <si>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</si>
  <si>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</si>
  <si>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</si>
  <si>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</si>
  <si>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</si>
  <si>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</si>
  <si>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</si>
  <si>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</si>
  <si>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</si>
  <si>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</si>
  <si>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</si>
  <si>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</si>
  <si>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</si>
  <si>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</si>
  <si>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</si>
  <si>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</si>
  <si>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</si>
  <si>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</si>
  <si>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</si>
  <si>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</si>
  <si>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</si>
  <si>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</si>
  <si>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</si>
  <si>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</si>
  <si>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</si>
  <si>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</si>
  <si>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</si>
  <si>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</si>
  <si>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</si>
  <si>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</si>
  <si>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</si>
  <si>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</si>
  <si>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</si>
  <si>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</si>
  <si>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</si>
  <si>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</si>
  <si>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</si>
  <si>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</si>
  <si>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</si>
  <si>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</si>
  <si>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</si>
  <si>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</si>
  <si>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</si>
  <si>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</si>
  <si>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</si>
  <si>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</si>
  <si>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</si>
  <si>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</si>
  <si>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</si>
  <si>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</si>
  <si>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</si>
  <si>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</si>
  <si>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</si>
  <si>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</si>
  <si>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</si>
  <si>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</si>
  <si>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</si>
  <si>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</si>
  <si>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</si>
  <si>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</si>
  <si>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</si>
  <si>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</si>
  <si>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</si>
  <si>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</si>
  <si>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</si>
  <si>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</si>
  <si>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</si>
  <si>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</si>
  <si>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</si>
  <si>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</si>
  <si>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</si>
  <si>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</si>
  <si>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</si>
  <si>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</si>
  <si>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</si>
  <si>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</si>
  <si>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</si>
  <si>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</si>
  <si>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</si>
  <si>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</si>
  <si>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</si>
  <si>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</si>
  <si>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</si>
  <si>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</si>
  <si>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</si>
  <si>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</si>
  <si>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</si>
  <si>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</si>
  <si>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</si>
  <si>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</si>
  <si>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</si>
  <si>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</si>
  <si>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</si>
  <si>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</si>
  <si>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</si>
  <si>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</si>
  <si>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</si>
  <si>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</si>
  <si>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</si>
  <si>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</si>
  <si>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</si>
  <si>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</si>
  <si>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</si>
  <si>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</si>
  <si>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</si>
  <si>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</si>
  <si>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</si>
  <si>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</si>
  <si>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</si>
  <si>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</si>
  <si>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</si>
  <si>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</si>
  <si>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</si>
  <si>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</si>
  <si>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</si>
  <si>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</si>
  <si>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</si>
  <si>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</si>
  <si>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</si>
  <si>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</si>
  <si>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</si>
  <si>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</si>
  <si>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</si>
  <si>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</si>
  <si>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</si>
  <si>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</si>
  <si>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</si>
  <si>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</si>
  <si>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</si>
  <si>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</si>
  <si>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</si>
  <si>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</si>
  <si>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</si>
  <si>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</si>
  <si>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</si>
  <si>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</si>
  <si>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</si>
  <si>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</si>
  <si>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</si>
  <si>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</si>
  <si>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</si>
  <si>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</si>
  <si>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</si>
  <si>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</si>
  <si>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</si>
  <si>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</si>
  <si>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</si>
  <si>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</si>
  <si>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</si>
  <si>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</si>
  <si>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</si>
  <si>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</si>
  <si>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</si>
  <si>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</si>
  <si>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</si>
  <si>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</si>
  <si>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</si>
  <si>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</si>
  <si>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</si>
  <si>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</si>
  <si>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</si>
  <si>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</si>
  <si>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</si>
  <si>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</si>
  <si>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</si>
  <si>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</si>
  <si>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</si>
  <si>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</si>
  <si>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</si>
  <si>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</si>
  <si>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</si>
  <si>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</si>
  <si>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</si>
  <si>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</si>
  <si>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</si>
  <si>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</si>
  <si>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</si>
  <si>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</si>
  <si>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</si>
  <si>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</si>
  <si>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</si>
  <si>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</si>
  <si>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</si>
  <si>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</si>
  <si>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</si>
  <si>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</si>
  <si>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</si>
  <si>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</si>
  <si>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</si>
  <si>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</si>
  <si>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</si>
  <si>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</si>
  <si>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</si>
  <si>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</si>
  <si>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</si>
  <si>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</si>
  <si>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</si>
  <si>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</si>
  <si>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</si>
  <si>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</si>
  <si>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</si>
  <si>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</si>
  <si>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</si>
  <si>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</si>
  <si>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</si>
  <si>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</si>
  <si>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</si>
  <si>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</si>
  <si>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</si>
  <si>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</si>
  <si>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</si>
  <si>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</si>
  <si>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</si>
  <si>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</si>
  <si>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</si>
  <si>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</si>
  <si>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</si>
  <si>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</si>
  <si>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</si>
  <si>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</si>
  <si>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</si>
  <si>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</si>
  <si>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</si>
  <si>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</si>
  <si>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</si>
  <si>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</si>
  <si>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</si>
  <si>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</si>
  <si>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</si>
  <si>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</si>
  <si>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</si>
  <si>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</si>
  <si>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</si>
  <si>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</si>
  <si>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</si>
  <si>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</si>
  <si>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</si>
  <si>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</si>
  <si>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</si>
  <si>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</si>
  <si>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</si>
  <si>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</si>
  <si>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</si>
  <si>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</si>
  <si>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</si>
  <si>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</si>
  <si>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</si>
  <si>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</si>
  <si>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</si>
  <si>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</si>
  <si>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</si>
  <si>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</si>
  <si>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</si>
  <si>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</si>
  <si>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</si>
  <si>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</si>
  <si>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</si>
  <si>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</si>
  <si>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</si>
  <si>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</si>
  <si>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</si>
  <si>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</si>
  <si>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</si>
  <si>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</si>
  <si>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</si>
  <si>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</si>
  <si>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</si>
  <si>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</si>
  <si>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</si>
  <si>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</si>
  <si>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</si>
  <si>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</si>
  <si>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</si>
  <si>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</si>
  <si>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</si>
  <si>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</si>
  <si>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</si>
  <si>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</si>
  <si>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</si>
  <si>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</si>
  <si>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</si>
  <si>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</si>
  <si>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</si>
  <si>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</si>
  <si>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</si>
  <si>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</si>
  <si>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</si>
  <si>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</si>
  <si>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</si>
  <si>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</si>
  <si>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</si>
  <si>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</si>
  <si>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</si>
  <si>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</si>
  <si>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</si>
  <si>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</si>
  <si>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</si>
  <si>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</si>
  <si>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</si>
  <si>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</si>
  <si>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</si>
  <si>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</si>
  <si>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</si>
  <si>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</si>
  <si>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</si>
  <si>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</si>
  <si>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</si>
  <si>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</si>
  <si>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</si>
  <si>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</si>
  <si>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</si>
  <si>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</si>
  <si>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</si>
  <si>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</si>
  <si>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</si>
  <si>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</si>
  <si>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</si>
  <si>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</si>
  <si>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</si>
  <si>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</si>
  <si>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</si>
  <si>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</si>
  <si>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</si>
  <si>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</si>
  <si>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</si>
  <si>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</si>
  <si>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</si>
  <si>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</si>
  <si>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</si>
  <si>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</si>
  <si>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</si>
  <si>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</si>
  <si>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</si>
  <si>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</si>
  <si>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</si>
  <si>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</si>
  <si>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</si>
  <si>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</si>
  <si>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</si>
  <si>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</si>
  <si>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</si>
  <si>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</si>
  <si>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</si>
  <si>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</si>
  <si>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</si>
  <si>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</si>
  <si>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</si>
  <si>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</si>
  <si>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</si>
  <si>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</si>
  <si>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</si>
  <si>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</si>
  <si>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</si>
  <si>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</si>
  <si>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</si>
  <si>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</si>
  <si>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</si>
  <si>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</si>
  <si>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</si>
  <si>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</si>
  <si>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</si>
  <si>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</si>
  <si>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</si>
  <si>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</si>
  <si>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</si>
  <si>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</si>
  <si>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</si>
  <si>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</si>
  <si>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</si>
  <si>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</si>
  <si>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</si>
  <si>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</si>
  <si>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</si>
  <si>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</si>
  <si>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</si>
  <si>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</si>
  <si>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</si>
  <si>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</si>
  <si>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</si>
  <si>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</si>
  <si>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</si>
  <si>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</si>
  <si>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</si>
  <si>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</si>
  <si>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</si>
  <si>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</si>
  <si>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</si>
  <si>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</si>
  <si>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</si>
  <si>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</si>
  <si>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</si>
  <si>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</si>
  <si>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</si>
  <si>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</si>
  <si>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</si>
  <si>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</si>
  <si>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</si>
  <si>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</si>
  <si>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</si>
  <si>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</si>
  <si>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</si>
  <si>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</si>
  <si>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</si>
  <si>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</si>
  <si>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</si>
  <si>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</si>
  <si>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</si>
  <si>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</si>
  <si>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</si>
  <si>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</si>
  <si>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</si>
  <si>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</si>
  <si>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</si>
  <si>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</si>
  <si>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</si>
  <si>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</si>
  <si>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</si>
  <si>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</si>
  <si>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</si>
  <si>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</si>
  <si>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</si>
  <si>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</si>
  <si>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</si>
  <si>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</si>
  <si>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</si>
  <si>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</si>
  <si>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</si>
  <si>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</si>
  <si>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</si>
  <si>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</si>
  <si>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</si>
  <si>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</si>
  <si>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</si>
  <si>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</si>
  <si>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</si>
  <si>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</si>
  <si>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</si>
  <si>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</si>
  <si>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</si>
  <si>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</si>
  <si>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</si>
  <si>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</si>
  <si>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</si>
  <si>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</si>
  <si>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</si>
  <si>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</si>
  <si>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</si>
  <si>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</si>
  <si>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</si>
  <si>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</si>
  <si>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</si>
  <si>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</si>
  <si>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</si>
  <si>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</si>
  <si>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</si>
  <si>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</si>
  <si>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</si>
  <si>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</si>
  <si>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</si>
  <si>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</si>
  <si>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</si>
  <si>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</si>
  <si>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</si>
  <si>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</si>
  <si>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</si>
  <si>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</si>
  <si>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</si>
  <si>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</si>
  <si>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</si>
  <si>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</si>
  <si>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</si>
  <si>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</si>
  <si>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</si>
  <si>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</si>
  <si>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</si>
  <si>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</si>
  <si>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</si>
  <si>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</si>
  <si>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</si>
  <si>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</si>
  <si>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</si>
  <si>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</si>
  <si>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</si>
  <si>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</si>
  <si>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</si>
  <si>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</si>
  <si>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</si>
  <si>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</si>
  <si>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</si>
  <si>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</si>
  <si>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</si>
  <si>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</si>
  <si>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</si>
  <si>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</si>
  <si>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</si>
  <si>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</si>
  <si>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</si>
  <si>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</si>
  <si>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</si>
  <si>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</si>
  <si>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</si>
  <si>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</si>
  <si>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</si>
  <si>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</si>
  <si>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</si>
  <si>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</si>
  <si>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</si>
  <si>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</si>
  <si>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</si>
  <si>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</si>
  <si>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</si>
  <si>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</si>
  <si>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</si>
  <si>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</si>
  <si>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</si>
  <si>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</si>
  <si>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</si>
  <si>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</si>
  <si>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</si>
  <si>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</si>
  <si>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</si>
  <si>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</si>
  <si>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</si>
  <si>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</si>
  <si>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</si>
  <si>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</si>
  <si>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</si>
  <si>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</si>
  <si>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</si>
  <si>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</si>
  <si>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</si>
  <si>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</si>
  <si>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</si>
  <si>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</si>
  <si>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</si>
  <si>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</si>
  <si>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</si>
  <si>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</si>
  <si>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</si>
  <si>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</si>
  <si>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</si>
  <si>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</si>
  <si>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</si>
  <si>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</si>
  <si>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</si>
  <si>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</si>
  <si>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</si>
  <si>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</si>
  <si>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</si>
  <si>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</si>
  <si>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</si>
  <si>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</si>
  <si>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</si>
  <si>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</si>
  <si>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</si>
  <si>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</si>
  <si>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</si>
  <si>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</si>
  <si>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</si>
  <si>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</si>
  <si>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</si>
  <si>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</si>
  <si>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</si>
  <si>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</si>
  <si>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</si>
  <si>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</si>
  <si>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</si>
  <si>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</si>
  <si>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</si>
  <si>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</si>
  <si>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</si>
  <si>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</si>
  <si>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</si>
  <si>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</si>
  <si>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</si>
  <si>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</si>
  <si>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</si>
  <si>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</si>
  <si>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</si>
  <si>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</si>
  <si>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</si>
  <si>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</si>
  <si>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</si>
  <si>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</si>
  <si>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</si>
  <si>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</si>
  <si>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</si>
  <si>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</si>
  <si>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</si>
  <si>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</si>
  <si>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</si>
  <si>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</si>
  <si>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</si>
  <si>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</si>
  <si>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</si>
  <si>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</si>
  <si>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</si>
  <si>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</si>
  <si>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</si>
  <si>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</si>
  <si>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</si>
  <si>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</si>
  <si>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</si>
  <si>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</si>
  <si>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</si>
  <si>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</si>
  <si>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</si>
  <si>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</si>
  <si>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</si>
  <si>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</si>
  <si>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</si>
  <si>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</si>
  <si>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</si>
  <si>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</si>
  <si>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</si>
  <si>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</si>
  <si>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</si>
  <si>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</si>
  <si>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</si>
  <si>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</si>
  <si>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</si>
  <si>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</si>
  <si>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</si>
  <si>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</si>
  <si>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</si>
  <si>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</si>
  <si>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</si>
  <si>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</si>
  <si>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</si>
  <si>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</si>
  <si>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</si>
  <si>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</si>
  <si>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</si>
  <si>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</si>
  <si>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</si>
  <si>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</si>
  <si>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</si>
  <si>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</si>
  <si>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</si>
  <si>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</si>
  <si>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</si>
  <si>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</si>
  <si>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</si>
  <si>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</si>
  <si>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</si>
  <si>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</si>
  <si>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</si>
  <si>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</si>
  <si>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</si>
  <si>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</si>
  <si>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</si>
  <si>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</si>
  <si>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</si>
  <si>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</si>
  <si>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</si>
  <si>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</si>
  <si>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</si>
  <si>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</si>
  <si>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</si>
  <si>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</si>
  <si>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</si>
  <si>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</si>
  <si>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</si>
  <si>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</si>
  <si>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</si>
  <si>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</si>
  <si>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</si>
  <si>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</si>
  <si>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</si>
  <si>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</si>
  <si>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</si>
  <si>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</si>
  <si>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</si>
  <si>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</si>
  <si>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</si>
  <si>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</si>
  <si>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</si>
  <si>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</si>
  <si>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</si>
  <si>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</si>
  <si>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</si>
  <si>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</si>
  <si>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</si>
  <si>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</si>
  <si>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</si>
  <si>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</si>
  <si>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</si>
  <si>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</si>
  <si>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</si>
  <si>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</si>
  <si>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</si>
  <si>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</si>
  <si>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</si>
  <si>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</si>
  <si>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</si>
  <si>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</si>
  <si>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</si>
  <si>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</si>
  <si>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</si>
  <si>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</si>
  <si>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</si>
  <si>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</si>
  <si>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</si>
  <si>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</si>
  <si>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</si>
  <si>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</si>
  <si>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</si>
  <si>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</si>
  <si>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</si>
  <si>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</si>
  <si>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</si>
  <si>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</si>
  <si>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</si>
  <si>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</si>
  <si>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</si>
  <si>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</si>
  <si>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</si>
  <si>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</si>
  <si>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</si>
  <si>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</si>
  <si>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</si>
  <si>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</si>
  <si>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</si>
  <si>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</si>
  <si>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</si>
  <si>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</si>
  <si>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</si>
  <si>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</si>
  <si>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</si>
  <si>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</si>
  <si>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</si>
  <si>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</si>
  <si>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</si>
  <si>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</si>
  <si>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</si>
  <si>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</si>
  <si>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</si>
  <si>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</si>
  <si>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</si>
  <si>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</si>
  <si>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</si>
  <si>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</si>
  <si>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</si>
  <si>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</si>
  <si>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</si>
  <si>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</si>
  <si>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</si>
  <si>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</si>
  <si>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</si>
  <si>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</si>
  <si>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</si>
  <si>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</si>
  <si>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</si>
  <si>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</si>
  <si>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</si>
  <si>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</si>
  <si>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</si>
  <si>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</si>
  <si>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</si>
  <si>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</si>
  <si>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</si>
  <si>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</si>
  <si>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</si>
  <si>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</si>
  <si>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</si>
  <si>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</si>
  <si>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</si>
  <si>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</si>
  <si>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</si>
  <si>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</si>
  <si>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</si>
  <si>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</si>
  <si>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</si>
  <si>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</si>
  <si>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</si>
  <si>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</si>
  <si>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</si>
  <si>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</si>
  <si>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</si>
  <si>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</si>
  <si>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</si>
  <si>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</si>
  <si>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</si>
  <si>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</si>
  <si>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</si>
  <si>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</si>
  <si>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</si>
  <si>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</si>
  <si>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</si>
  <si>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</si>
  <si>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</si>
  <si>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</si>
  <si>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</si>
  <si>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</si>
  <si>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</si>
  <si>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</si>
  <si>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</si>
  <si>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</si>
  <si>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</si>
  <si>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</si>
  <si>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</si>
  <si>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</si>
  <si>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</si>
  <si>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</si>
  <si>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</si>
  <si>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</si>
  <si>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</si>
  <si>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</si>
  <si>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</si>
  <si>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</si>
  <si>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</si>
  <si>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</si>
  <si>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</si>
  <si>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</si>
  <si>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</si>
  <si>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</si>
  <si>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</si>
  <si>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</si>
  <si>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</si>
  <si>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</si>
  <si>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</si>
  <si>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</si>
  <si>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</si>
  <si>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</si>
  <si>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</si>
  <si>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</si>
  <si>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</si>
  <si>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</si>
  <si>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</si>
  <si>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</si>
  <si>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</si>
  <si>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</si>
  <si>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</si>
  <si>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</si>
  <si>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</si>
  <si>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</si>
  <si>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</si>
  <si>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</si>
  <si>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</si>
  <si>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</si>
  <si>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</si>
  <si>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</si>
  <si>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</si>
  <si>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</si>
  <si>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</si>
  <si>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</si>
  <si>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</si>
  <si>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</si>
  <si>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</si>
  <si>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</si>
  <si>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</si>
  <si>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</si>
  <si>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</si>
  <si>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</si>
  <si>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</si>
  <si>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</si>
  <si>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</si>
  <si>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</si>
  <si>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</si>
  <si>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</si>
  <si>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</si>
  <si>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</si>
  <si>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</si>
  <si>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</si>
  <si>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</si>
  <si>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</si>
  <si>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</si>
  <si>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</si>
  <si>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</si>
  <si>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</si>
  <si>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</si>
  <si>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</si>
  <si>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</si>
  <si>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</si>
  <si>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</si>
  <si>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</si>
  <si>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</si>
  <si>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</si>
  <si>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</si>
  <si>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</si>
  <si>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</si>
  <si>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</si>
  <si>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</si>
  <si>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</si>
  <si>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</si>
  <si>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</si>
  <si>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</si>
  <si>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</si>
  <si>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</si>
  <si>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</si>
  <si>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</si>
  <si>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</si>
  <si>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</si>
  <si>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</si>
  <si>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</si>
  <si>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</si>
  <si>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</si>
  <si>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</si>
  <si>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</si>
  <si>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</si>
  <si>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</si>
  <si>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</si>
  <si>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</si>
  <si>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</si>
  <si>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</si>
  <si>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</si>
  <si>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</si>
  <si>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</si>
  <si>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</si>
  <si>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</si>
  <si>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</si>
  <si>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</si>
  <si>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</si>
  <si>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</si>
  <si>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</si>
  <si>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</si>
  <si>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</si>
  <si>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</si>
  <si>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</si>
  <si>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</si>
  <si>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</si>
  <si>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</si>
  <si>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</si>
  <si>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</si>
  <si>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</si>
  <si>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</si>
  <si>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</si>
  <si>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</si>
  <si>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</si>
  <si>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</si>
  <si>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</si>
  <si>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</si>
  <si>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</si>
  <si>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</si>
  <si>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</si>
  <si>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</si>
  <si>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</si>
  <si>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</si>
  <si>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</si>
  <si>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</si>
  <si>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</si>
  <si>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</si>
  <si>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</si>
  <si>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</si>
  <si>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</si>
  <si>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</si>
  <si>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</si>
  <si>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</si>
  <si>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</si>
  <si>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</si>
  <si>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</si>
  <si>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</si>
  <si>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</si>
  <si>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</si>
  <si>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</si>
  <si>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</si>
  <si>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</si>
  <si>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</si>
  <si>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</si>
  <si>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</si>
  <si>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</si>
  <si>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</si>
  <si>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</si>
  <si>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</si>
  <si>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</si>
  <si>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</si>
  <si>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</si>
  <si>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</si>
  <si>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</si>
  <si>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</si>
  <si>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</si>
  <si>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</si>
  <si>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</si>
  <si>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</si>
  <si>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</si>
  <si>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</si>
  <si>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</si>
  <si>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</si>
  <si>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</si>
  <si>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</si>
  <si>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</si>
  <si>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</si>
  <si>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</si>
  <si>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</si>
  <si>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</si>
  <si>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</si>
  <si>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</si>
  <si>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</si>
  <si>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</si>
  <si>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</si>
  <si>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</si>
  <si>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</si>
  <si>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</si>
  <si>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</si>
  <si>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</si>
  <si>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</si>
  <si>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</si>
  <si>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</si>
  <si>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</si>
  <si>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</si>
  <si>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</si>
  <si>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</si>
  <si>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</si>
  <si>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</si>
  <si>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</si>
  <si>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</si>
  <si>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</si>
  <si>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</si>
  <si>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</si>
  <si>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</si>
  <si>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</si>
  <si>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</si>
  <si>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</si>
  <si>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</si>
  <si>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</si>
  <si>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</si>
  <si>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</si>
  <si>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</si>
  <si>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</si>
  <si>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</si>
  <si>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</si>
  <si>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</si>
  <si>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</si>
  <si>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</si>
  <si>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</si>
  <si>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</si>
  <si>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</si>
  <si>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</si>
  <si>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</si>
  <si>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</si>
  <si>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</si>
  <si>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</si>
  <si>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</si>
  <si>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</si>
  <si>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</si>
  <si>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</si>
  <si>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</si>
  <si>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</si>
  <si>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</si>
  <si>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</si>
  <si>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</si>
  <si>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</si>
  <si>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</si>
  <si>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</si>
  <si>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</si>
  <si>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</si>
  <si>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</si>
  <si>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</si>
  <si>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</si>
  <si>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</si>
  <si>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</si>
  <si>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</si>
  <si>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</si>
  <si>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</si>
  <si>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</si>
  <si>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</si>
  <si>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</si>
  <si>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</si>
  <si>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</si>
  <si>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</si>
  <si>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</si>
  <si>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</si>
  <si>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</si>
  <si>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</si>
  <si>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</si>
  <si>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</si>
  <si>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</si>
  <si>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</si>
  <si>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</si>
  <si>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</si>
  <si>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</si>
  <si>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</si>
  <si>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</si>
  <si>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</si>
  <si>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</si>
  <si>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</si>
  <si>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</si>
  <si>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</si>
  <si>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</si>
  <si>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</si>
  <si>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</si>
  <si>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</si>
  <si>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</si>
  <si>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</si>
  <si>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</si>
  <si>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</si>
  <si>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</si>
  <si>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</si>
  <si>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</si>
  <si>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</si>
  <si>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</si>
  <si>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</si>
  <si>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</si>
  <si>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</si>
  <si>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</si>
  <si>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</si>
  <si>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</si>
  <si>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</si>
  <si>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</si>
  <si>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</si>
  <si>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</si>
  <si>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</si>
  <si>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</si>
  <si>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</si>
  <si>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</si>
  <si>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</si>
  <si>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</si>
  <si>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</si>
  <si>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</si>
  <si>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</si>
  <si>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</si>
  <si>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</si>
  <si>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</si>
  <si>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</si>
  <si>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</si>
  <si>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</si>
  <si>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</si>
  <si>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</si>
  <si>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</si>
  <si>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</si>
  <si>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</si>
  <si>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</si>
  <si>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</si>
  <si>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</si>
  <si>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</si>
  <si>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</si>
  <si>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</si>
  <si>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</si>
  <si>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</si>
  <si>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</si>
  <si>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</si>
  <si>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</si>
  <si>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</si>
  <si>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</si>
  <si>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</si>
  <si>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</si>
  <si>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</si>
  <si>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</si>
  <si>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</si>
  <si>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</si>
  <si>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</si>
  <si>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</si>
  <si>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</si>
  <si>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</si>
  <si>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</si>
  <si>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</si>
  <si>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</si>
  <si>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</si>
  <si>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</si>
  <si>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</si>
  <si>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</si>
  <si>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</si>
  <si>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</si>
  <si>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</si>
  <si>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</si>
  <si>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</si>
  <si>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</si>
  <si>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</si>
  <si>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</si>
  <si>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</si>
  <si>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</si>
  <si>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</si>
  <si>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</si>
  <si>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</si>
  <si>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</si>
  <si>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</si>
  <si>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</si>
  <si>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</si>
  <si>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</si>
  <si>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</si>
  <si>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</si>
  <si>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</si>
  <si>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</si>
  <si>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</si>
  <si>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</si>
  <si>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</si>
  <si>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</si>
  <si>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</si>
  <si>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</si>
  <si>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</si>
  <si>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</si>
  <si>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</si>
  <si>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</si>
  <si>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</si>
  <si>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</si>
  <si>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</si>
  <si>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</si>
  <si>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</si>
  <si>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</si>
  <si>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</si>
  <si>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</si>
  <si>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</si>
  <si>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</si>
  <si>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</si>
  <si>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</si>
  <si>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</si>
  <si>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</si>
  <si>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</si>
  <si>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</si>
  <si>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</si>
  <si>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</si>
  <si>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</si>
  <si>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</si>
  <si>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</si>
  <si>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</si>
  <si>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</si>
  <si>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</si>
  <si>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</si>
  <si>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</si>
  <si>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</si>
  <si>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</si>
  <si>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</si>
  <si>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</si>
  <si>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</si>
  <si>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</si>
  <si>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</si>
  <si>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</si>
  <si>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</si>
  <si>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</si>
  <si>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</si>
  <si>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</si>
  <si>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</si>
  <si>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</si>
  <si>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</si>
  <si>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</si>
  <si>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</si>
  <si>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</si>
  <si>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</si>
  <si>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</si>
  <si>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</si>
  <si>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</si>
  <si>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</si>
  <si>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</si>
  <si>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</si>
  <si>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</si>
  <si>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</si>
  <si>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</si>
  <si>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</si>
  <si>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</si>
  <si>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</si>
  <si>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</si>
  <si>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</si>
  <si>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</si>
  <si>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</si>
  <si>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</si>
  <si>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</si>
  <si>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</si>
  <si>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</si>
  <si>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</si>
  <si>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</si>
  <si>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</si>
  <si>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</si>
  <si>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</si>
  <si>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</si>
  <si>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</si>
  <si>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</si>
  <si>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</si>
  <si>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</si>
  <si>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</si>
  <si>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</si>
  <si>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</si>
  <si>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</si>
  <si>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</si>
  <si>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</si>
  <si>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</si>
  <si>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</si>
  <si>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</si>
  <si>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</si>
  <si>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</si>
  <si>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</si>
  <si>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</si>
  <si>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</si>
  <si>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</si>
  <si>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</si>
  <si>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</si>
  <si>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</si>
  <si>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</si>
  <si>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</si>
  <si>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</si>
  <si>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</si>
  <si>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</si>
  <si>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</si>
  <si>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</si>
  <si>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</si>
  <si>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</si>
  <si>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</si>
  <si>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</si>
  <si>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</si>
  <si>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</si>
  <si>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</si>
  <si>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</si>
  <si>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</si>
  <si>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</si>
  <si>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</si>
  <si>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</si>
  <si>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</si>
  <si>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</si>
  <si>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</si>
  <si>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</si>
  <si>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</si>
  <si>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</si>
  <si>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</si>
  <si>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</si>
  <si>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</si>
  <si>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</si>
  <si>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</si>
  <si>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</si>
  <si>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</si>
  <si>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</si>
  <si>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</si>
  <si>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</si>
  <si>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</si>
  <si>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</si>
  <si>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</si>
  <si>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</si>
  <si>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</si>
  <si>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</si>
  <si>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</si>
  <si>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</si>
  <si>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</si>
  <si>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</si>
  <si>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</si>
  <si>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</si>
  <si>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</si>
  <si>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</si>
  <si>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</si>
  <si>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</si>
  <si>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</si>
  <si>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</si>
  <si>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</si>
  <si>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</si>
  <si>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</si>
  <si>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</si>
  <si>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</si>
  <si>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</si>
  <si>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</si>
  <si>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</si>
  <si>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</si>
  <si>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</si>
  <si>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</si>
  <si>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</si>
  <si>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</si>
  <si>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</si>
  <si>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</si>
  <si>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</si>
  <si>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</si>
  <si>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</si>
  <si>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</si>
  <si>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</si>
  <si>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</si>
  <si>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</si>
  <si>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</si>
  <si>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</si>
  <si>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</si>
  <si>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</si>
  <si>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</si>
  <si>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</si>
  <si>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</si>
  <si>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</si>
  <si>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</si>
  <si>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</si>
  <si>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</si>
  <si>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</si>
  <si>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</si>
  <si>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</si>
  <si>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</si>
  <si>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</si>
  <si>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</si>
  <si>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</si>
  <si>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</si>
  <si>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</si>
  <si>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</si>
  <si>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</si>
  <si>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</si>
  <si>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</si>
  <si>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</si>
  <si>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</si>
  <si>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</si>
  <si>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</si>
  <si>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</si>
  <si>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</si>
  <si>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</si>
  <si>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</si>
  <si>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</si>
  <si>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</si>
  <si>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</si>
  <si>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</si>
  <si>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</si>
  <si>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</si>
  <si>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</si>
  <si>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</si>
  <si>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</si>
  <si>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</si>
  <si>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</si>
  <si>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</si>
  <si>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</si>
  <si>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</si>
  <si>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</si>
  <si>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</si>
  <si>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</si>
  <si>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</si>
  <si>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</si>
  <si>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</si>
  <si>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</si>
  <si>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</si>
  <si>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</si>
  <si>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</si>
  <si>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</si>
  <si>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</si>
  <si>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</si>
  <si>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</si>
  <si>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</si>
  <si>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</si>
  <si>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</si>
  <si>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</si>
  <si>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</si>
  <si>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</si>
  <si>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</si>
  <si>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</si>
  <si>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</si>
  <si>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</si>
  <si>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</si>
  <si>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</si>
  <si>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</si>
  <si>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</si>
  <si>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</si>
  <si>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</si>
  <si>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</si>
  <si>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</si>
  <si>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</si>
  <si>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</si>
  <si>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</si>
  <si>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</si>
  <si>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</si>
  <si>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</si>
  <si>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</si>
  <si>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</si>
  <si>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</si>
  <si>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</si>
  <si>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</si>
  <si>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</si>
  <si>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</si>
  <si>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</si>
  <si>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</si>
  <si>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</si>
  <si>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</si>
  <si>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</si>
  <si>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</si>
  <si>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</si>
  <si>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</si>
  <si>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</si>
  <si>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</si>
  <si>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</si>
  <si>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</si>
  <si>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</si>
  <si>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</si>
  <si>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</si>
  <si>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</si>
  <si>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</si>
  <si>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</si>
  <si>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</si>
  <si>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</si>
  <si>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</si>
  <si>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</si>
  <si>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</si>
  <si>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</si>
  <si>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</si>
  <si>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</si>
  <si>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</si>
  <si>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</si>
  <si>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</si>
  <si>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</si>
  <si>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</si>
  <si>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</si>
  <si>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</si>
  <si>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</si>
  <si>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</si>
  <si>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</si>
  <si>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</si>
  <si>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</si>
  <si>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</si>
  <si>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</si>
  <si>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</si>
  <si>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</si>
  <si>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</si>
  <si>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</si>
  <si>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</si>
  <si>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</si>
  <si>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</si>
  <si>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</si>
  <si>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</si>
  <si>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</si>
  <si>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</si>
  <si>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</si>
  <si>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</si>
  <si>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</si>
  <si>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</si>
  <si>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</si>
  <si>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</si>
  <si>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</si>
  <si>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</si>
  <si>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</si>
  <si>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</si>
  <si>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</si>
  <si>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</si>
  <si>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</si>
  <si>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</si>
  <si>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</si>
  <si>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</si>
  <si>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</si>
  <si>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</si>
  <si>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</si>
  <si>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</si>
  <si>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</si>
  <si>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</si>
  <si>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</si>
  <si>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</si>
  <si>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</si>
  <si>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</si>
  <si>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</si>
  <si>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</si>
  <si>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</si>
  <si>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</si>
  <si>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</si>
  <si>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</si>
  <si>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</si>
  <si>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</si>
  <si>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</si>
  <si>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</si>
  <si>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</si>
  <si>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</si>
  <si>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</si>
  <si>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</si>
  <si>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</si>
  <si>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</si>
  <si>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</si>
  <si>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</si>
  <si>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</si>
  <si>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</si>
  <si>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</si>
  <si>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</si>
  <si>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</si>
  <si>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</si>
  <si>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</si>
  <si>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</si>
  <si>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</si>
  <si>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</si>
  <si>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</si>
  <si>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</si>
  <si>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</si>
  <si>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</si>
  <si>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</si>
  <si>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</si>
  <si>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</si>
  <si>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</si>
  <si>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</si>
  <si>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</si>
  <si>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</si>
  <si>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</si>
  <si>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</si>
  <si>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</si>
  <si>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</si>
  <si>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</si>
  <si>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</si>
  <si>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</si>
  <si>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</si>
  <si>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</si>
  <si>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</si>
  <si>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</si>
  <si>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</si>
  <si>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</si>
  <si>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</si>
  <si>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</si>
  <si>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</si>
  <si>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</si>
  <si>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</si>
  <si>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</si>
  <si>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</si>
  <si>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</si>
  <si>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</si>
  <si>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</si>
  <si>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</si>
  <si>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</si>
  <si>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</si>
  <si>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</si>
  <si>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</si>
  <si>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</si>
  <si>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</si>
  <si>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</si>
  <si>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</si>
  <si>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</si>
  <si>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</si>
  <si>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</si>
  <si>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</si>
  <si>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</si>
  <si>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</si>
  <si>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</si>
  <si>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</si>
  <si>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</si>
  <si>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</si>
  <si>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</si>
  <si>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</si>
  <si>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</si>
  <si>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</si>
  <si>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</si>
  <si>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</si>
  <si>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</si>
  <si>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</si>
  <si>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</si>
  <si>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</si>
  <si>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</si>
  <si>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</si>
  <si>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</si>
  <si>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</si>
  <si>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</si>
  <si>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</si>
  <si>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</si>
  <si>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</si>
  <si>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</si>
  <si>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</si>
  <si>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</si>
  <si>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</si>
  <si>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</si>
  <si>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</si>
  <si>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</si>
  <si>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</si>
  <si>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</si>
  <si>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</si>
  <si>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</si>
  <si>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</si>
  <si>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</si>
  <si>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</si>
  <si>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</si>
  <si>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</si>
  <si>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</si>
  <si>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</si>
  <si>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</si>
  <si>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</si>
  <si>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</si>
  <si>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</si>
  <si>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</si>
  <si>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</si>
  <si>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</si>
  <si>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</si>
  <si>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</si>
  <si>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</si>
  <si>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</si>
  <si>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</si>
  <si>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</si>
  <si>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</si>
  <si>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</si>
  <si>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</si>
  <si>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</si>
  <si>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</si>
  <si>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</si>
  <si>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</si>
  <si>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</si>
  <si>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</si>
  <si>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</si>
  <si>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</si>
  <si>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</si>
  <si>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</si>
  <si>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</si>
  <si>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</si>
  <si>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</si>
  <si>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</si>
  <si>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</si>
  <si>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</si>
  <si>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</si>
  <si>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</si>
  <si>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</si>
  <si>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</si>
  <si>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</si>
  <si>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</si>
  <si>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</si>
  <si>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</si>
  <si>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</si>
  <si>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</si>
  <si>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</si>
  <si>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</si>
  <si>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</si>
  <si>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</si>
  <si>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</si>
  <si>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</si>
  <si>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</si>
  <si>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</si>
  <si>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</si>
  <si>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</si>
  <si>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</si>
  <si>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</si>
  <si>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</si>
  <si>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</si>
  <si>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</si>
  <si>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</si>
  <si>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</si>
  <si>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</si>
  <si>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</si>
  <si>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</si>
  <si>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</si>
  <si>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</si>
  <si>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</si>
  <si>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</si>
  <si>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</si>
  <si>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</si>
  <si>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</si>
  <si>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</si>
  <si>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</si>
  <si>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</si>
  <si>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</si>
  <si>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</si>
  <si>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</si>
  <si>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</si>
  <si>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</si>
  <si>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</si>
  <si>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</si>
  <si>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</si>
  <si>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</si>
  <si>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</si>
  <si>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</si>
  <si>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</si>
  <si>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</si>
  <si>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</si>
  <si>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</si>
  <si>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</si>
  <si>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</si>
  <si>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</si>
  <si>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</si>
  <si>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</si>
  <si>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</si>
  <si>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</si>
  <si>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</si>
  <si>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</si>
  <si>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</si>
  <si>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</si>
  <si>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</si>
  <si>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</si>
  <si>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</si>
  <si>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</si>
  <si>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</si>
  <si>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</si>
  <si>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</si>
  <si>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</si>
  <si>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</si>
  <si>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</si>
  <si>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</si>
  <si>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</si>
  <si>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</si>
  <si>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</si>
  <si>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</si>
  <si>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</si>
  <si>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</si>
  <si>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</si>
  <si>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</si>
  <si>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</si>
  <si>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</si>
  <si>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</si>
  <si>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</si>
  <si>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</si>
  <si>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</si>
  <si>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</si>
  <si>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</si>
  <si>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</si>
  <si>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</si>
  <si>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</si>
  <si>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</si>
  <si>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</si>
  <si>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</si>
  <si>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</si>
  <si>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</si>
  <si>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</si>
  <si>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</si>
  <si>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</si>
  <si>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</si>
  <si>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</si>
  <si>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</si>
  <si>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</si>
  <si>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</si>
  <si>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</si>
  <si>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</si>
  <si>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</si>
  <si>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</si>
  <si>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</si>
  <si>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</si>
  <si>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</si>
  <si>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</si>
  <si>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</si>
  <si>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</si>
  <si>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</si>
  <si>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</si>
  <si>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</si>
  <si>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</si>
  <si>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</si>
  <si>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</si>
  <si>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</si>
  <si>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</si>
  <si>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</si>
  <si>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</si>
  <si>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</si>
  <si>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</si>
  <si>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</si>
  <si>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</si>
  <si>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</si>
  <si>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</si>
  <si>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</si>
  <si>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</si>
  <si>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</si>
  <si>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</si>
  <si>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</si>
  <si>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</si>
  <si>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</si>
  <si>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</si>
  <si>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</si>
  <si>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</si>
  <si>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</si>
  <si>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</si>
  <si>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</si>
  <si>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</si>
  <si>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</si>
  <si>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</si>
  <si>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</si>
  <si>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</si>
  <si>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</si>
  <si>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</si>
  <si>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</si>
  <si>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</si>
  <si>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</si>
  <si>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</si>
  <si>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</si>
  <si>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</si>
  <si>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</si>
  <si>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</si>
  <si>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</si>
  <si>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</si>
  <si>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</si>
  <si>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</si>
  <si>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</si>
  <si>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</si>
  <si>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</si>
  <si>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</si>
  <si>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</si>
  <si>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</si>
  <si>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</si>
  <si>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</si>
  <si>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</si>
  <si>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</si>
  <si>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</si>
  <si>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</si>
  <si>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</si>
  <si>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</si>
  <si>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</si>
  <si>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</si>
  <si>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</si>
  <si>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</si>
  <si>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</si>
  <si>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</si>
  <si>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</si>
  <si>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</si>
  <si>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</si>
  <si>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</si>
  <si>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</si>
  <si>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</si>
  <si>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</si>
  <si>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</si>
  <si>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</si>
  <si>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</si>
  <si>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</si>
  <si>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</si>
  <si>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</si>
  <si>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</si>
  <si>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</si>
  <si>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</si>
  <si>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</si>
  <si>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</si>
  <si>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</si>
  <si>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</si>
  <si>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</si>
  <si>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</si>
  <si>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</si>
  <si>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</si>
  <si>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</si>
  <si>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</si>
  <si>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</si>
  <si>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</si>
  <si>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</si>
  <si>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</si>
  <si>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</si>
  <si>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</si>
  <si>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</si>
  <si>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</si>
  <si>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</si>
  <si>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</si>
  <si>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</si>
  <si>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</si>
  <si>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</si>
  <si>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</si>
  <si>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</si>
  <si>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</si>
  <si>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</si>
  <si>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</si>
  <si>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</si>
  <si>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</si>
  <si>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</si>
  <si>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</si>
  <si>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</si>
  <si>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</si>
  <si>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</si>
  <si>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</si>
  <si>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</si>
  <si>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</si>
  <si>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</si>
  <si>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</si>
  <si>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</si>
  <si>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</si>
  <si>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</si>
  <si>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</si>
  <si>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</si>
  <si>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</si>
  <si>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</si>
  <si>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</si>
  <si>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</si>
  <si>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</si>
  <si>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</si>
  <si>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</si>
  <si>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</si>
  <si>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</si>
  <si>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</si>
  <si>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</si>
  <si>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</si>
  <si>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</si>
  <si>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</si>
  <si>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</si>
  <si>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</si>
  <si>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</si>
  <si>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</si>
  <si>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</si>
  <si>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</si>
  <si>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</si>
  <si>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</si>
  <si>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</si>
  <si>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</si>
  <si>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</si>
  <si>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</si>
  <si>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</si>
  <si>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</si>
  <si>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</si>
  <si>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</si>
  <si>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</si>
  <si>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</si>
  <si>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</si>
  <si>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</si>
  <si>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</si>
  <si>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</si>
  <si>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</si>
  <si>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</si>
  <si>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</si>
  <si>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</si>
  <si>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</si>
  <si>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</si>
  <si>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</si>
  <si>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</si>
  <si>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</si>
  <si>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</si>
  <si>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</si>
  <si>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</si>
  <si>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</si>
  <si>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</si>
  <si>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</si>
  <si>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</si>
  <si>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</si>
  <si>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</si>
  <si>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</si>
  <si>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</si>
  <si>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</si>
  <si>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</si>
  <si>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</si>
  <si>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</si>
  <si>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</si>
  <si>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</si>
  <si>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</si>
  <si>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</si>
  <si>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</si>
  <si>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</si>
  <si>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</si>
  <si>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</si>
  <si>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</si>
  <si>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</si>
  <si>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</si>
  <si>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</si>
  <si>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</si>
  <si>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</si>
  <si>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</si>
  <si>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</si>
  <si>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</si>
  <si>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</si>
  <si>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</si>
  <si>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</si>
  <si>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</si>
  <si>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</si>
  <si>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</si>
  <si>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</si>
  <si>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</si>
  <si>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</si>
  <si>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</si>
  <si>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</si>
  <si>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</si>
  <si>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</si>
  <si>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</si>
  <si>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</si>
  <si>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</si>
  <si>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</si>
  <si>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</si>
  <si>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</si>
  <si>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</si>
  <si>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</si>
  <si>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</si>
  <si>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</si>
  <si>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</si>
  <si>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</si>
  <si>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</si>
  <si>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</si>
  <si>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</si>
  <si>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</si>
  <si>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</si>
  <si>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</si>
  <si>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</si>
  <si>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</si>
  <si>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</si>
  <si>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</si>
  <si>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</si>
  <si>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</si>
  <si>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</si>
  <si>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</si>
  <si>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</si>
  <si>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</si>
  <si>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</si>
  <si>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</si>
  <si>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</si>
  <si>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</si>
  <si>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</si>
  <si>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</si>
  <si>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</si>
  <si>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</si>
  <si>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</si>
  <si>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</si>
  <si>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</si>
  <si>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</si>
  <si>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</si>
  <si>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</si>
  <si>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</si>
  <si>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</si>
  <si>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</si>
  <si>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</si>
  <si>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</si>
  <si>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</si>
  <si>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</si>
  <si>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</si>
  <si>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</si>
  <si>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</si>
  <si>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</si>
  <si>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</si>
  <si>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</si>
  <si>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</si>
  <si>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</si>
  <si>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</si>
  <si>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</si>
  <si>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</si>
  <si>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</si>
  <si>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</si>
  <si>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</si>
  <si>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</si>
  <si>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</si>
  <si>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</si>
  <si>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</si>
  <si>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</si>
  <si>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</si>
  <si>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</si>
  <si>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</si>
  <si>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</si>
  <si>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</si>
  <si>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</si>
  <si>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</si>
  <si>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</si>
  <si>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</si>
  <si>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</si>
  <si>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</si>
  <si>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</si>
  <si>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</si>
  <si>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</si>
  <si>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</si>
  <si>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</si>
  <si>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</si>
  <si>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</si>
  <si>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</si>
  <si>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</si>
  <si>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</si>
  <si>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</si>
  <si>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</si>
  <si>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</si>
  <si>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</si>
  <si>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</si>
  <si>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</si>
  <si>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</si>
  <si>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</si>
  <si>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</si>
  <si>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</si>
  <si>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</si>
  <si>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</si>
  <si>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</si>
  <si>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</si>
  <si>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</si>
  <si>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</si>
  <si>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</si>
  <si>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</si>
  <si>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</si>
  <si>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</si>
  <si>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</si>
  <si>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</si>
  <si>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</si>
  <si>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</si>
  <si>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</si>
  <si>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</si>
  <si>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</si>
  <si>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</si>
  <si>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</si>
  <si>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</si>
  <si>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</si>
  <si>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</si>
  <si>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</si>
  <si>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</si>
  <si>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</si>
  <si>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</si>
  <si>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</si>
  <si>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</si>
  <si>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</si>
  <si>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</si>
  <si>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</si>
  <si>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</si>
  <si>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</si>
  <si>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</si>
  <si>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</si>
  <si>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</si>
  <si>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</si>
  <si>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</si>
  <si>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</si>
  <si>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</si>
  <si>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</si>
  <si>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</si>
  <si>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</si>
  <si>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</si>
  <si>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</si>
  <si>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</si>
  <si>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</si>
  <si>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</si>
  <si>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</si>
  <si>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</si>
  <si>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</si>
  <si>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</si>
  <si>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</si>
  <si>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</si>
  <si>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</si>
  <si>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</si>
  <si>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</si>
  <si>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</si>
  <si>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</si>
  <si>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</si>
  <si>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</si>
  <si>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</si>
  <si>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</si>
  <si>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</si>
  <si>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</si>
  <si>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</si>
  <si>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</si>
  <si>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</si>
  <si>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</si>
  <si>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</si>
  <si>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</si>
  <si>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</si>
  <si>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</si>
  <si>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</si>
  <si>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</si>
  <si>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</si>
  <si>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</si>
  <si>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</si>
  <si>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</si>
  <si>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</si>
  <si>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</si>
  <si>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</si>
  <si>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</si>
  <si>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</si>
  <si>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</si>
  <si>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</si>
  <si>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</si>
  <si>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</si>
  <si>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</si>
  <si>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</si>
  <si>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</si>
  <si>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</si>
  <si>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</si>
  <si>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</si>
  <si>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</si>
  <si>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</si>
  <si>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</si>
  <si>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</si>
  <si>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</si>
  <si>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</si>
  <si>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</si>
  <si>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</si>
  <si>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</si>
  <si>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</si>
  <si>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</si>
  <si>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</si>
  <si>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</si>
  <si>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</si>
  <si>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</si>
  <si>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</si>
  <si>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</si>
  <si>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</si>
  <si>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</si>
  <si>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</si>
  <si>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</si>
  <si>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</si>
  <si>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</si>
  <si>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</si>
  <si>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</si>
  <si>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</si>
  <si>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</si>
  <si>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</si>
  <si>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</si>
  <si>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</si>
  <si>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</si>
  <si>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</si>
  <si>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</si>
  <si>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</si>
  <si>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</si>
  <si>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</si>
  <si>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</si>
  <si>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</si>
  <si>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</si>
  <si>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</si>
  <si>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</si>
  <si>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</si>
  <si>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</si>
  <si>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</si>
  <si>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</si>
  <si>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</si>
  <si>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</si>
  <si>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</si>
  <si>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</si>
  <si>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</si>
  <si>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</si>
  <si>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</si>
  <si>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</si>
  <si>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</si>
  <si>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</si>
  <si>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</si>
  <si>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</si>
  <si>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</si>
  <si>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</si>
  <si>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</si>
  <si>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</si>
  <si>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</si>
  <si>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</si>
  <si>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</si>
  <si>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</si>
  <si>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</si>
  <si>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</si>
  <si>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</si>
  <si>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</si>
  <si>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</si>
  <si>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</si>
  <si>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</si>
  <si>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</si>
  <si>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</si>
  <si>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</si>
  <si>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</si>
  <si>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</si>
  <si>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</si>
  <si>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</si>
  <si>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</si>
  <si>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</si>
  <si>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</si>
  <si>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</si>
  <si>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</si>
  <si>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</si>
  <si>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</si>
  <si>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</si>
  <si>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</si>
  <si>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</si>
  <si>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</si>
  <si>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</si>
  <si>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</si>
  <si>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</si>
  <si>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</si>
  <si>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</si>
  <si>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</si>
  <si>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</si>
  <si>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</si>
  <si>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</si>
  <si>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</si>
  <si>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</si>
  <si>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</si>
  <si>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</si>
  <si>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</si>
  <si>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</si>
  <si>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</si>
  <si>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</si>
  <si>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</si>
  <si>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</si>
  <si>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</si>
  <si>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</si>
  <si>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</si>
  <si>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</si>
  <si>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</si>
  <si>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</si>
  <si>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</si>
  <si>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</si>
  <si>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</si>
  <si>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</si>
  <si>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</si>
  <si>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</si>
  <si>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</si>
  <si>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</si>
  <si>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</si>
  <si>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</si>
  <si>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</si>
  <si>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</si>
  <si>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</si>
  <si>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</si>
  <si>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</si>
  <si>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</si>
  <si>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</si>
  <si>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</si>
  <si>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</si>
  <si>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</si>
  <si>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</si>
  <si>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</si>
  <si>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</si>
  <si>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</si>
  <si>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</si>
  <si>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</si>
  <si>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</si>
  <si>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</si>
  <si>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</si>
  <si>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</si>
  <si>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</si>
  <si>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</si>
  <si>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</si>
  <si>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</si>
  <si>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</si>
  <si>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</si>
  <si>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</si>
  <si>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</si>
  <si>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</si>
  <si>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</si>
  <si>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</si>
  <si>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</si>
  <si>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</si>
  <si>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</si>
  <si>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</si>
  <si>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</si>
  <si>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</si>
  <si>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</si>
  <si>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</si>
  <si>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</si>
  <si>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</si>
  <si>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</si>
  <si>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</si>
  <si>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</si>
  <si>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</si>
  <si>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</si>
  <si>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</si>
  <si>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</si>
  <si>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</si>
  <si>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</si>
  <si>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</si>
  <si>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</si>
  <si>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</si>
  <si>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</si>
  <si>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</si>
  <si>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</si>
  <si>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</si>
  <si>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</si>
  <si>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</si>
  <si>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</si>
  <si>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</si>
  <si>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</si>
  <si>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</si>
  <si>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</si>
  <si>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</si>
  <si>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</si>
  <si>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</si>
  <si>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</si>
  <si>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</si>
  <si>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</si>
  <si>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</si>
  <si>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</si>
  <si>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</si>
  <si>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</si>
  <si>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</si>
  <si>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</si>
  <si>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</si>
  <si>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</si>
  <si>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</si>
  <si>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</si>
  <si>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</si>
  <si>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</si>
  <si>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</si>
  <si>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</si>
  <si>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</si>
  <si>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</si>
  <si>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</si>
  <si>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</si>
  <si>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</si>
  <si>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</si>
  <si>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</si>
  <si>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</si>
  <si>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</si>
  <si>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</si>
  <si>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</si>
  <si>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</si>
  <si>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</si>
  <si>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</si>
  <si>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</si>
  <si>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</si>
  <si>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</si>
  <si>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</si>
  <si>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</si>
  <si>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</si>
  <si>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</si>
  <si>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</si>
  <si>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</si>
  <si>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</si>
  <si>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</si>
  <si>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</si>
  <si>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</si>
  <si>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</si>
  <si>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</si>
  <si>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</si>
  <si>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</si>
  <si>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</si>
  <si>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</si>
  <si>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</si>
  <si>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</si>
  <si>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</si>
  <si>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</si>
  <si>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</si>
  <si>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</si>
  <si>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</si>
  <si>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</si>
  <si>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</si>
  <si>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</si>
  <si>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</si>
  <si>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</si>
  <si>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</si>
  <si>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</si>
  <si>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</si>
  <si>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</si>
  <si>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</si>
  <si>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</si>
  <si>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</si>
  <si>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</si>
  <si>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</si>
  <si>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</si>
  <si>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</si>
  <si>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</si>
  <si>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</si>
  <si>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</si>
  <si>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</si>
  <si>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</si>
  <si>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</si>
  <si>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</si>
  <si>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</si>
  <si>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</si>
  <si>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</si>
  <si>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</si>
  <si>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</si>
  <si>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</si>
  <si>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</si>
  <si>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</si>
  <si>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</si>
  <si>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</si>
  <si>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</si>
  <si>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</si>
  <si>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</si>
  <si>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</si>
  <si>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</si>
  <si>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</si>
  <si>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</si>
  <si>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</si>
  <si>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</si>
  <si>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</si>
  <si>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</si>
  <si>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</si>
  <si>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</si>
  <si>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</si>
  <si>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</si>
  <si>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</si>
  <si>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</si>
  <si>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</si>
  <si>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</si>
  <si>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</si>
  <si>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</si>
  <si>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</si>
  <si>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</si>
  <si>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</si>
  <si>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</si>
  <si>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</si>
  <si>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</si>
  <si>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</si>
  <si>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</si>
  <si>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</si>
  <si>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</si>
  <si>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</si>
  <si>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</si>
  <si>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</si>
  <si>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</si>
  <si>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</si>
  <si>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</si>
  <si>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</si>
  <si>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</si>
  <si>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</si>
  <si>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</si>
  <si>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</si>
  <si>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</si>
  <si>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</si>
  <si>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</si>
  <si>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</si>
  <si>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</si>
  <si>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</si>
  <si>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</si>
  <si>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</si>
  <si>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</si>
  <si>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</si>
  <si>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</si>
  <si>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</si>
  <si>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</si>
  <si>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</si>
  <si>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</si>
  <si>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</si>
  <si>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</si>
  <si>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</si>
  <si>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</si>
  <si>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</si>
  <si>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</si>
  <si>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</si>
  <si>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</si>
  <si>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</si>
  <si>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</si>
  <si>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</si>
  <si>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</si>
  <si>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</si>
  <si>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</si>
  <si>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</si>
  <si>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</si>
  <si>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</si>
  <si>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</si>
  <si>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</si>
  <si>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</si>
  <si>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</si>
  <si>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</si>
  <si>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</si>
  <si>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</si>
  <si>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</si>
  <si>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</si>
  <si>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</si>
  <si>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</si>
  <si>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</si>
  <si>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</si>
  <si>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</si>
  <si>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</si>
  <si>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</si>
  <si>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</si>
  <si>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</si>
  <si>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</si>
  <si>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</si>
  <si>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</si>
  <si>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</si>
  <si>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</si>
  <si>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</si>
  <si>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</si>
  <si>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</si>
  <si>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</si>
  <si>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</si>
  <si>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</si>
  <si>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</si>
  <si>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</si>
  <si>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</si>
  <si>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</si>
  <si>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</si>
  <si>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</si>
  <si>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</si>
  <si>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</si>
  <si>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</si>
  <si>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</si>
  <si>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</si>
  <si>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</si>
  <si>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</si>
  <si>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</si>
  <si>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</si>
  <si>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</si>
  <si>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</si>
  <si>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</si>
  <si>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</si>
  <si>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</si>
  <si>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</si>
  <si>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</si>
  <si>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</si>
  <si>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</si>
  <si>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</si>
  <si>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</si>
  <si>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</si>
  <si>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</si>
  <si>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</si>
  <si>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</si>
  <si>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</si>
  <si>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</si>
  <si>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</si>
  <si>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</si>
  <si>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</si>
  <si>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</si>
  <si>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</si>
  <si>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</si>
  <si>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</si>
  <si>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</si>
  <si>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</si>
  <si>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</si>
  <si>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</si>
  <si>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</si>
  <si>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</si>
  <si>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</si>
  <si>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</si>
  <si>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</si>
  <si>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</si>
  <si>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</si>
  <si>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</si>
  <si>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</si>
  <si>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</si>
  <si>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</si>
  <si>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</si>
  <si>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</si>
  <si>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</si>
  <si>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</si>
  <si>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</si>
  <si>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</si>
  <si>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</si>
  <si>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</si>
  <si>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</si>
  <si>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</si>
  <si>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</si>
  <si>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</si>
  <si>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</si>
  <si>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</si>
  <si>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</si>
  <si>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</si>
  <si>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</si>
  <si>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</si>
  <si>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</si>
  <si>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</si>
  <si>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</si>
  <si>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</si>
  <si>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</si>
  <si>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</si>
  <si>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</si>
  <si>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</si>
  <si>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</si>
  <si>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</si>
  <si>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</si>
  <si>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</si>
  <si>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</si>
  <si>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</si>
  <si>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</si>
  <si>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</si>
  <si>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</si>
  <si>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</si>
  <si>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</si>
  <si>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</si>
  <si>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</si>
  <si>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</si>
  <si>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</si>
  <si>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</si>
  <si>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</si>
  <si>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</si>
  <si>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</si>
  <si>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</si>
  <si>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</si>
  <si>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</si>
  <si>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</si>
  <si>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</si>
  <si>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</si>
  <si>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</si>
  <si>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</si>
  <si>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</si>
  <si>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</si>
  <si>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</si>
  <si>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</si>
  <si>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</si>
  <si>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</si>
  <si>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</si>
  <si>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</si>
  <si>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</si>
  <si>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</si>
  <si>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</si>
  <si>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</si>
  <si>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</si>
  <si>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</si>
  <si>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</si>
  <si>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</si>
  <si>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</si>
  <si>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</si>
  <si>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</si>
  <si>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</si>
  <si>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</si>
  <si>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</si>
  <si>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</si>
  <si>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</si>
  <si>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</si>
  <si>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</si>
  <si>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</si>
  <si>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</si>
  <si>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</si>
  <si>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</si>
  <si>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</si>
  <si>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</si>
  <si>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</si>
  <si>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</si>
  <si>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</si>
  <si>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</si>
  <si>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</si>
  <si>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</si>
  <si>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</si>
  <si>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</si>
  <si>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</si>
  <si>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</si>
  <si>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</si>
  <si>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</si>
  <si>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</si>
  <si>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</si>
  <si>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</si>
  <si>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</si>
  <si>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</si>
  <si>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</si>
  <si>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</si>
  <si>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</si>
  <si>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</si>
  <si>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</si>
  <si>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</si>
  <si>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</si>
  <si>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</si>
  <si>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</si>
  <si>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</si>
  <si>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</si>
  <si>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</si>
  <si>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</si>
  <si>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</si>
  <si>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</si>
  <si>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</si>
  <si>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</si>
  <si>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</si>
  <si>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</si>
  <si>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</si>
  <si>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</si>
  <si>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</si>
  <si>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</si>
  <si>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</si>
  <si>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</si>
  <si>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</si>
  <si>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</si>
  <si>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</si>
  <si>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</si>
  <si>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</si>
  <si>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</si>
  <si>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</si>
  <si>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</si>
  <si>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</si>
  <si>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</si>
  <si>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</si>
  <si>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</si>
  <si>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</si>
  <si>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</si>
  <si>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</si>
  <si>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</si>
  <si>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</si>
  <si>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</si>
  <si>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</si>
  <si>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</si>
  <si>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</si>
  <si>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</si>
  <si>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</si>
  <si>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</si>
  <si>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</si>
  <si>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</si>
  <si>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</si>
  <si>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</si>
  <si>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</si>
  <si>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</si>
  <si>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</si>
  <si>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</si>
  <si>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</si>
  <si>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</si>
  <si>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</si>
  <si>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</si>
  <si>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</si>
  <si>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</si>
  <si>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</si>
  <si>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</si>
  <si>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</si>
  <si>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</si>
  <si>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</si>
  <si>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</si>
  <si>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</si>
  <si>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</si>
  <si>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</si>
  <si>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</si>
  <si>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</si>
  <si>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</si>
  <si>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</si>
  <si>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</si>
  <si>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</si>
  <si>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</si>
  <si>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</si>
  <si>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</si>
  <si>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</si>
  <si>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</si>
  <si>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</si>
  <si>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</si>
  <si>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</si>
  <si>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</si>
  <si>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</si>
  <si>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</si>
  <si>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</si>
  <si>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</si>
  <si>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</si>
  <si>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</si>
  <si>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</si>
  <si>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</si>
  <si>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</si>
  <si>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</si>
  <si>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</si>
  <si>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</si>
  <si>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</si>
  <si>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</si>
  <si>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</si>
  <si>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</si>
  <si>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</si>
  <si>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</si>
  <si>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</si>
  <si>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</si>
  <si>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</si>
  <si>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</si>
  <si>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</si>
  <si>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</si>
  <si>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</si>
  <si>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</si>
  <si>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</si>
  <si>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</si>
  <si>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</si>
  <si>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</si>
  <si>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</si>
  <si>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</si>
  <si>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</si>
  <si>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</si>
  <si>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</si>
  <si>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</si>
  <si>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</si>
  <si>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</si>
  <si>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</si>
  <si>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</si>
  <si>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</si>
  <si>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</si>
  <si>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</si>
  <si>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</si>
  <si>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</si>
  <si>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</si>
  <si>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</si>
  <si>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</si>
  <si>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</si>
  <si>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</si>
  <si>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</si>
  <si>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</si>
  <si>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</si>
  <si>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</si>
  <si>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</si>
  <si>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</si>
  <si>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</si>
  <si>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</si>
  <si>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</si>
  <si>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</si>
  <si>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</si>
  <si>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</si>
  <si>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</si>
  <si>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</si>
  <si>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</si>
  <si>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</si>
  <si>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</si>
  <si>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</si>
  <si>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</si>
  <si>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</si>
  <si>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</si>
  <si>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</si>
  <si>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</si>
  <si>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</si>
  <si>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</si>
  <si>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</si>
  <si>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</si>
  <si>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</si>
  <si>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</si>
  <si>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</si>
  <si>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</si>
  <si>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</si>
  <si>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</si>
  <si>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</si>
  <si>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</si>
  <si>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</si>
  <si>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</si>
  <si>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</si>
  <si>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</si>
  <si>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</si>
  <si>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</si>
  <si>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</si>
  <si>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</si>
  <si>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</si>
  <si>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</si>
  <si>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</si>
  <si>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</si>
  <si>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</si>
  <si>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</si>
  <si>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</si>
  <si>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</si>
  <si>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</si>
  <si>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</si>
  <si>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</si>
  <si>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</si>
  <si>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</si>
  <si>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</si>
  <si>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</si>
  <si>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</si>
  <si>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</si>
  <si>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</si>
  <si>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</si>
  <si>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</si>
  <si>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</si>
  <si>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</si>
  <si>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</si>
  <si>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</si>
  <si>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</si>
  <si>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</si>
  <si>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</si>
  <si>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</si>
  <si>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</si>
  <si>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</si>
  <si>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</si>
  <si>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</si>
  <si>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</si>
  <si>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</si>
  <si>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</si>
  <si>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</si>
  <si>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</si>
  <si>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</si>
  <si>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</si>
  <si>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</si>
  <si>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</si>
  <si>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</si>
  <si>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</si>
  <si>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</si>
  <si>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</si>
  <si>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</si>
  <si>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</si>
  <si>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</si>
  <si>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</si>
  <si>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</si>
  <si>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</si>
  <si>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</si>
  <si>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</si>
  <si>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</si>
  <si>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</si>
  <si>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</si>
  <si>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</si>
  <si>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</si>
  <si>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</si>
  <si>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</si>
  <si>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</si>
  <si>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</si>
  <si>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</si>
  <si>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</si>
  <si>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</si>
  <si>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</si>
  <si>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</si>
  <si>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</si>
  <si>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</si>
  <si>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</si>
  <si>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</si>
  <si>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</si>
  <si>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</si>
  <si>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</si>
  <si>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</si>
  <si>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</si>
  <si>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</si>
  <si>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</si>
  <si>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</si>
  <si>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</si>
  <si>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</si>
  <si>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</si>
  <si>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</si>
  <si>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</si>
  <si>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</si>
  <si>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</si>
  <si>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</si>
  <si>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</si>
  <si>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</si>
  <si>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</si>
  <si>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</si>
  <si>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</si>
  <si>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</si>
  <si>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</si>
  <si>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</si>
  <si>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</si>
  <si>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</si>
  <si>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</si>
  <si>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</si>
  <si>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</si>
  <si>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</si>
  <si>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</si>
  <si>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</si>
  <si>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</si>
  <si>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</si>
  <si>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</si>
  <si>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</si>
  <si>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</si>
  <si>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</si>
  <si>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</si>
  <si>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</si>
  <si>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</si>
  <si>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</si>
  <si>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</si>
  <si>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</si>
  <si>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</si>
  <si>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</si>
  <si>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</si>
  <si>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</si>
  <si>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</si>
  <si>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</si>
  <si>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</si>
  <si>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</si>
  <si>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</si>
  <si>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</si>
  <si>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</si>
  <si>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</si>
  <si>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</si>
  <si>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</si>
  <si>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</si>
  <si>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</si>
  <si>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</si>
  <si>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</si>
  <si>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</si>
  <si>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</si>
  <si>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</si>
  <si>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</si>
  <si>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</si>
  <si>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</si>
  <si>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</si>
  <si>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</si>
  <si>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</si>
  <si>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</si>
  <si>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</si>
  <si>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</si>
  <si>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</si>
  <si>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</si>
  <si>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</si>
  <si>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</si>
  <si>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</si>
  <si>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</si>
  <si>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</si>
  <si>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</si>
  <si>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</si>
  <si>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</si>
  <si>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</si>
  <si>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</si>
  <si>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</si>
  <si>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</si>
  <si>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</si>
  <si>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</si>
  <si>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</si>
  <si>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</si>
  <si>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</si>
  <si>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</si>
  <si>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</si>
  <si>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</si>
  <si>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</si>
  <si>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</si>
  <si>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</si>
  <si>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</si>
  <si>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</si>
  <si>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</si>
  <si>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</si>
  <si>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</si>
  <si>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</si>
  <si>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</si>
  <si>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</si>
  <si>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</si>
  <si>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</si>
  <si>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</si>
  <si>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</si>
  <si>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</si>
  <si>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</si>
  <si>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</si>
  <si>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</si>
  <si>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</si>
  <si>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</si>
  <si>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</si>
  <si>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</si>
  <si>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</si>
  <si>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</si>
  <si>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</si>
  <si>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</si>
  <si>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</si>
  <si>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</si>
  <si>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</si>
  <si>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</si>
  <si>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</si>
  <si>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</si>
  <si>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</si>
  <si>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</si>
  <si>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</si>
  <si>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</si>
  <si>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</si>
  <si>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</si>
  <si>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</si>
  <si>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</si>
  <si>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</si>
  <si>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</si>
  <si>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</si>
  <si>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</si>
  <si>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</si>
  <si>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</si>
  <si>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</si>
  <si>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</si>
  <si>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</si>
  <si>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</si>
  <si>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</si>
  <si>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</si>
  <si>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</si>
  <si>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</si>
  <si>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</si>
  <si>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</si>
  <si>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</si>
  <si>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</si>
  <si>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</si>
  <si>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</si>
  <si>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</si>
  <si>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</si>
  <si>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</si>
  <si>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</si>
  <si>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</si>
  <si>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</si>
  <si>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</si>
  <si>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</si>
  <si>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</si>
  <si>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</si>
  <si>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</si>
  <si>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</si>
  <si>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</si>
  <si>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</si>
  <si>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</si>
  <si>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</si>
  <si>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</si>
  <si>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</si>
  <si>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</si>
  <si>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</si>
  <si>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</si>
  <si>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</si>
  <si>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</si>
  <si>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</si>
  <si>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</si>
  <si>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</si>
  <si>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</si>
  <si>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</si>
  <si>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</si>
  <si>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</si>
  <si>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</si>
  <si>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</si>
  <si>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</si>
  <si>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</si>
  <si>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</si>
  <si>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</si>
  <si>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</si>
  <si>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</si>
  <si>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</si>
  <si>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</si>
  <si>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</si>
  <si>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</si>
  <si>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</si>
  <si>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</si>
  <si>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</si>
  <si>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</si>
  <si>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</si>
  <si>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</si>
  <si>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</si>
  <si>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</si>
  <si>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</si>
  <si>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</si>
  <si>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</si>
  <si>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</si>
  <si>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</si>
  <si>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</si>
  <si>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</si>
  <si>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</si>
  <si>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</si>
  <si>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</si>
  <si>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</si>
  <si>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</si>
  <si>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</si>
  <si>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</si>
  <si>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</si>
  <si>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</si>
  <si>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</si>
  <si>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</si>
  <si>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</si>
  <si>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</si>
  <si>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</si>
  <si>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</si>
  <si>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</si>
  <si>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</si>
  <si>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</si>
  <si>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</si>
  <si>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</si>
  <si>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</si>
  <si>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</si>
  <si>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</si>
  <si>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</si>
  <si>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</si>
  <si>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</si>
  <si>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</si>
  <si>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</si>
  <si>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</si>
  <si>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</si>
  <si>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</si>
  <si>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</si>
  <si>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</si>
  <si>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</si>
  <si>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</si>
  <si>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</si>
  <si>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</si>
  <si>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</si>
  <si>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</si>
  <si>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</si>
  <si>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</si>
  <si>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</si>
  <si>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</si>
  <si>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</si>
  <si>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</si>
  <si>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</si>
  <si>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</si>
  <si>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</si>
  <si>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</si>
  <si>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</si>
  <si>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</si>
  <si>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</si>
  <si>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</si>
  <si>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</si>
  <si>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</si>
  <si>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</si>
  <si>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</si>
  <si>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</si>
  <si>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</si>
  <si>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</si>
  <si>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</si>
  <si>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</si>
  <si>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</si>
  <si>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</si>
  <si>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</si>
  <si>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</si>
  <si>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</si>
  <si>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</si>
  <si>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</si>
  <si>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</si>
  <si>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</si>
  <si>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</si>
  <si>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</si>
  <si>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</si>
  <si>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</si>
  <si>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</si>
  <si>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</si>
  <si>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</si>
  <si>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</si>
  <si>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</si>
  <si>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</si>
  <si>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</si>
  <si>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</si>
  <si>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</si>
  <si>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</si>
  <si>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</si>
  <si>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</si>
  <si>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</si>
  <si>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</si>
  <si>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</si>
  <si>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</si>
  <si>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</si>
  <si>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</si>
  <si>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</si>
  <si>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</si>
  <si>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</si>
  <si>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</si>
  <si>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</si>
  <si>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</si>
  <si>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</si>
  <si>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</si>
  <si>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</si>
  <si>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</si>
  <si>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</si>
  <si>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</si>
  <si>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</si>
  <si>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</si>
  <si>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</si>
  <si>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</si>
  <si>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</si>
  <si>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</si>
  <si>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</si>
  <si>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</si>
  <si>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</si>
  <si>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</si>
  <si>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</si>
  <si>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</si>
  <si>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</si>
  <si>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</si>
  <si>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</si>
  <si>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</si>
  <si>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</si>
  <si>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</si>
  <si>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</si>
  <si>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</si>
  <si>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</si>
  <si>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</si>
  <si>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</si>
  <si>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</si>
  <si>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</si>
  <si>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</si>
  <si>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</si>
  <si>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</si>
  <si>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</si>
  <si>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</si>
  <si>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</si>
  <si>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</si>
  <si>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</si>
  <si>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</si>
  <si>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</si>
  <si>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</si>
  <si>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</si>
  <si>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</si>
  <si>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</si>
  <si>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</si>
  <si>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</si>
  <si>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</si>
  <si>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</si>
  <si>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</si>
  <si>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</si>
  <si>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</si>
  <si>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</si>
  <si>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</si>
  <si>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</si>
  <si>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</si>
  <si>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</si>
  <si>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</si>
  <si>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</si>
  <si>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</si>
  <si>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</si>
  <si>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</si>
  <si>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</si>
  <si>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</si>
  <si>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</si>
  <si>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</si>
  <si>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</si>
  <si>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</si>
  <si>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</si>
  <si>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</si>
  <si>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</si>
  <si>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</si>
  <si>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</si>
  <si>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</si>
  <si>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</si>
  <si>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</si>
  <si>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</si>
  <si>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</si>
  <si>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</si>
  <si>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</si>
  <si>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</si>
  <si>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</si>
  <si>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</si>
  <si>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</si>
  <si>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</si>
  <si>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</si>
  <si>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</si>
  <si>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</si>
  <si>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</si>
  <si>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</si>
  <si>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</si>
  <si>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</si>
  <si>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</si>
  <si>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</si>
  <si>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</si>
  <si>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</si>
  <si>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</si>
  <si>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</si>
  <si>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</si>
  <si>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</si>
  <si>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</si>
  <si>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</si>
  <si>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</si>
  <si>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</si>
  <si>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</si>
  <si>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</si>
  <si>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</si>
  <si>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</si>
  <si>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</si>
  <si>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</si>
  <si>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</si>
  <si>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</si>
  <si>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</si>
  <si>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</si>
  <si>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</si>
  <si>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</si>
  <si>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</si>
  <si>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</si>
  <si>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</si>
  <si>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</si>
  <si>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</si>
  <si>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</si>
  <si>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</si>
  <si>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</si>
  <si>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</si>
  <si>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</si>
  <si>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</si>
  <si>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</si>
  <si>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</si>
  <si>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</si>
  <si>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</si>
  <si>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</si>
  <si>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</si>
  <si>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</si>
  <si>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</si>
  <si>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</si>
  <si>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</si>
  <si>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</si>
  <si>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</si>
  <si>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</si>
  <si>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</si>
  <si>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</si>
  <si>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</si>
  <si>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</si>
  <si>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</si>
  <si>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</si>
  <si>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</si>
  <si>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</si>
  <si>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</si>
  <si>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</si>
  <si>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</si>
  <si>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</si>
  <si>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</si>
  <si>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</si>
  <si>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</si>
  <si>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</si>
  <si>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</si>
  <si>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</si>
  <si>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</si>
  <si>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</si>
  <si>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</si>
  <si>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</si>
  <si>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</si>
  <si>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</si>
  <si>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</si>
  <si>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</si>
  <si>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</si>
  <si>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</si>
  <si>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</si>
  <si>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</si>
  <si>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</si>
  <si>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</si>
  <si>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</si>
  <si>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</si>
  <si>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</si>
  <si>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</si>
  <si>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</si>
  <si>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</si>
  <si>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</si>
  <si>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</si>
  <si>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</si>
  <si>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</si>
  <si>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</si>
  <si>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</si>
  <si>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</si>
  <si>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</si>
  <si>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</si>
  <si>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</si>
  <si>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</si>
  <si>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</si>
  <si>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</si>
  <si>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</si>
  <si>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</si>
  <si>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</si>
  <si>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</si>
  <si>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</si>
  <si>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</si>
  <si>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</si>
  <si>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</si>
  <si>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</si>
  <si>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</si>
  <si>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</si>
  <si>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</si>
  <si>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</si>
  <si>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</si>
  <si>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</si>
  <si>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</si>
  <si>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</si>
  <si>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</si>
  <si>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</si>
  <si>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</si>
  <si>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</si>
  <si>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</si>
  <si>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</si>
  <si>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</si>
  <si>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</si>
  <si>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</si>
  <si>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</si>
  <si>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</si>
  <si>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</si>
  <si>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</si>
  <si>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</si>
  <si>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</si>
  <si>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</si>
  <si>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</si>
  <si>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</si>
  <si>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</si>
  <si>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</si>
  <si>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</si>
  <si>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</si>
  <si>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</si>
  <si>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</si>
  <si>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</si>
  <si>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</si>
  <si>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</si>
  <si>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</si>
  <si>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</si>
  <si>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</si>
  <si>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</si>
  <si>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</si>
  <si>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</si>
  <si>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</si>
  <si>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</si>
  <si>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</si>
  <si>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</si>
  <si>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</si>
  <si>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</si>
  <si>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</si>
  <si>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</si>
  <si>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</si>
  <si>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</si>
  <si>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</si>
  <si>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</si>
  <si>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</si>
  <si>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</si>
  <si>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</si>
  <si>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</si>
  <si>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</si>
  <si>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</si>
  <si>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</si>
  <si>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</si>
  <si>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</si>
  <si>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</si>
  <si>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</si>
  <si>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</si>
  <si>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</si>
  <si>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</si>
  <si>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</si>
  <si>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</si>
  <si>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</si>
  <si>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</si>
  <si>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</si>
  <si>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</si>
  <si>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</si>
  <si>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</si>
  <si>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</si>
  <si>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</si>
  <si>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</si>
  <si>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</si>
  <si>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</si>
  <si>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</si>
  <si>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</si>
  <si>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</si>
  <si>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</si>
  <si>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</si>
  <si>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</si>
  <si>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</si>
  <si>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</si>
  <si>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</si>
  <si>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</si>
  <si>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</si>
  <si>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</si>
  <si>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</si>
  <si>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</si>
  <si>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</si>
  <si>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</si>
  <si>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</si>
  <si>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</si>
  <si>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</si>
  <si>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</si>
  <si>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</si>
  <si>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</si>
  <si>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</si>
  <si>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</si>
  <si>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</si>
  <si>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</si>
  <si>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</si>
  <si>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</si>
  <si>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</si>
  <si>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</si>
  <si>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</si>
  <si>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</si>
  <si>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</si>
  <si>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</si>
  <si>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</si>
  <si>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</si>
  <si>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</si>
  <si>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</si>
  <si>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</si>
  <si>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</si>
  <si>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</si>
  <si>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</si>
  <si>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</si>
  <si>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</si>
  <si>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</si>
  <si>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</si>
  <si>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</si>
  <si>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</si>
  <si>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</si>
  <si>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</si>
  <si>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</si>
  <si>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</si>
  <si>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</si>
  <si>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</si>
  <si>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</si>
  <si>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</si>
  <si>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</si>
  <si>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</si>
  <si>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</si>
  <si>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</si>
  <si>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</si>
  <si>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</si>
  <si>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</si>
  <si>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</si>
  <si>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</si>
  <si>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</si>
  <si>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</si>
  <si>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</si>
  <si>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</si>
  <si>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</si>
  <si>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</si>
  <si>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</si>
  <si>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</si>
  <si>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</si>
  <si>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</si>
  <si>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</si>
  <si>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</si>
  <si>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</si>
  <si>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</si>
  <si>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</si>
  <si>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</si>
  <si>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</si>
  <si>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</si>
  <si>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</si>
  <si>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</si>
  <si>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</si>
  <si>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</si>
  <si>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</si>
  <si>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</si>
  <si>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</si>
  <si>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</si>
  <si>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</si>
  <si>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</si>
  <si>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</si>
  <si>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</si>
  <si>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</si>
  <si>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</si>
  <si>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</si>
  <si>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</si>
  <si>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</si>
  <si>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</si>
  <si>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</si>
  <si>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</si>
  <si>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</si>
  <si>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</si>
  <si>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</si>
  <si>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</si>
  <si>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</si>
  <si>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</si>
  <si>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</si>
  <si>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</si>
  <si>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</si>
  <si>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</si>
  <si>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</si>
  <si>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</si>
  <si>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</si>
  <si>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</si>
  <si>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</si>
  <si>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</si>
  <si>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</si>
  <si>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</si>
  <si>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</si>
  <si>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</si>
  <si>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</si>
  <si>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</si>
  <si>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</si>
  <si>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</si>
  <si>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</si>
  <si>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</si>
  <si>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</si>
  <si>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</si>
  <si>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</si>
  <si>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</si>
  <si>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</si>
  <si>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</si>
  <si>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</si>
  <si>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</si>
  <si>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</si>
  <si>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</si>
  <si>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</si>
  <si>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</si>
  <si>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</si>
  <si>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</si>
  <si>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</si>
  <si>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</si>
  <si>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</si>
  <si>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</si>
  <si>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</si>
  <si>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</si>
  <si>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</si>
  <si>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</si>
  <si>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</si>
  <si>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</si>
  <si>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</si>
  <si>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</si>
  <si>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</si>
  <si>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</si>
  <si>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</si>
  <si>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</si>
  <si>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</si>
  <si>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</si>
  <si>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</si>
  <si>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</si>
  <si>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</si>
  <si>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</si>
  <si>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</si>
  <si>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</si>
  <si>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</si>
  <si>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</si>
  <si>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</si>
  <si>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</si>
  <si>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</si>
  <si>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</si>
  <si>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</si>
  <si>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</si>
  <si>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</si>
  <si>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</si>
  <si>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</si>
  <si>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</si>
  <si>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</si>
  <si>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</si>
  <si>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</si>
  <si>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</si>
  <si>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</si>
  <si>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</si>
  <si>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</si>
  <si>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</si>
  <si>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</si>
  <si>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</si>
  <si>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</si>
  <si>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</si>
  <si>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</si>
  <si>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</si>
  <si>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</si>
  <si>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</si>
  <si>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</si>
  <si>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</si>
  <si>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</si>
  <si>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</si>
  <si>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</si>
  <si>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</si>
  <si>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</si>
  <si>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</si>
  <si>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</si>
  <si>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</si>
  <si>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</si>
  <si>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</si>
  <si>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</si>
  <si>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</si>
  <si>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</si>
  <si>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</si>
  <si>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</si>
  <si>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</si>
  <si>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</si>
  <si>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</si>
  <si>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</si>
  <si>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</si>
  <si>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</si>
  <si>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</si>
  <si>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</si>
  <si>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</si>
  <si>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</si>
  <si>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</si>
  <si>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</si>
  <si>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</si>
  <si>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</si>
  <si>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</si>
  <si>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</si>
  <si>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</si>
  <si>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</si>
  <si>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</si>
  <si>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</si>
  <si>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</si>
  <si>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</si>
  <si>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</si>
  <si>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</si>
  <si>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</si>
  <si>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</si>
  <si>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</si>
  <si>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</si>
  <si>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</si>
  <si>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</si>
  <si>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</si>
  <si>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</si>
  <si>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</si>
  <si>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</si>
  <si>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</si>
  <si>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</si>
  <si>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</si>
  <si>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</si>
  <si>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</si>
  <si>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</si>
  <si>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</si>
  <si>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</si>
  <si>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</si>
  <si>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</si>
  <si>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</si>
  <si>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</si>
  <si>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</si>
  <si>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</si>
  <si>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</si>
  <si>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</si>
  <si>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</si>
  <si>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</si>
  <si>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</si>
  <si>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</si>
  <si>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</si>
  <si>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</si>
  <si>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</si>
  <si>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</si>
  <si>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</si>
  <si>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</si>
  <si>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</si>
  <si>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</si>
  <si>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</si>
  <si>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</si>
  <si>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</si>
  <si>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</si>
  <si>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</si>
  <si>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</si>
  <si>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</si>
  <si>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</si>
  <si>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</si>
  <si>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</si>
  <si>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</si>
  <si>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</si>
  <si>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</si>
  <si>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</si>
  <si>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</si>
  <si>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</si>
  <si>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</si>
  <si>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</si>
  <si>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</si>
  <si>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</si>
  <si>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</si>
  <si>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</si>
  <si>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</si>
  <si>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</si>
  <si>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</si>
  <si>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</si>
  <si>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</si>
  <si>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</si>
  <si>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</si>
  <si>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</si>
  <si>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</si>
  <si>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</si>
  <si>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</si>
  <si>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</si>
  <si>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</si>
  <si>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</si>
  <si>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</si>
  <si>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</si>
  <si>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</si>
  <si>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</si>
  <si>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</si>
  <si>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</si>
  <si>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</si>
  <si>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</si>
  <si>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</si>
  <si>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</si>
  <si>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</si>
  <si>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</si>
  <si>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</si>
  <si>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</si>
  <si>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</si>
  <si>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</si>
  <si>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</si>
  <si>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</si>
  <si>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</si>
  <si>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</si>
  <si>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</si>
  <si>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</si>
  <si>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</si>
  <si>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</si>
  <si>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</si>
  <si>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</si>
  <si>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</si>
  <si>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</si>
  <si>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</si>
  <si>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</si>
  <si>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</si>
  <si>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</si>
  <si>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</si>
  <si>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</si>
  <si>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</si>
  <si>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</si>
  <si>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</si>
  <si>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</si>
  <si>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</si>
  <si>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</si>
  <si>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</si>
  <si>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</si>
  <si>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</si>
  <si>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</si>
  <si>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</si>
  <si>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</si>
  <si>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</si>
  <si>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</si>
  <si>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</si>
  <si>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</si>
  <si>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</si>
  <si>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</si>
  <si>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</si>
  <si>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</si>
  <si>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</si>
  <si>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</si>
  <si>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</si>
  <si>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</si>
  <si>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</si>
  <si>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</si>
  <si>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</si>
  <si>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</si>
  <si>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</si>
  <si>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</si>
  <si>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</si>
  <si>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</si>
  <si>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</si>
  <si>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</si>
  <si>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</si>
  <si>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</si>
  <si>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</si>
  <si>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</si>
  <si>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</si>
  <si>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</si>
  <si>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</si>
  <si>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</si>
  <si>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</si>
  <si>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</si>
  <si>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</si>
  <si>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</si>
  <si>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</si>
  <si>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</si>
  <si>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</si>
  <si>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</si>
  <si>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</si>
  <si>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</si>
  <si>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</si>
  <si>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</si>
  <si>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</si>
  <si>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</si>
  <si>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</si>
  <si>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</si>
  <si>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</si>
  <si>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</si>
  <si>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</si>
  <si>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</si>
  <si>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</si>
  <si>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</si>
  <si>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</si>
  <si>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</si>
  <si>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</si>
  <si>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</si>
  <si>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</si>
  <si>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</si>
  <si>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</si>
  <si>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</si>
  <si>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</si>
  <si>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</si>
  <si>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</si>
  <si>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</si>
  <si>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</si>
  <si>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</si>
  <si>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</si>
  <si>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</si>
  <si>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</si>
  <si>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</si>
  <si>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</si>
  <si>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</si>
  <si>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</si>
  <si>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</si>
  <si>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</si>
  <si>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</si>
  <si>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</si>
  <si>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</si>
  <si>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</si>
  <si>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</si>
  <si>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</si>
  <si>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</si>
  <si>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</si>
  <si>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</si>
  <si>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</si>
  <si>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</si>
  <si>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</si>
  <si>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</si>
  <si>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</si>
  <si>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</si>
  <si>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</si>
  <si>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</si>
  <si>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</si>
  <si>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</si>
  <si>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</si>
  <si>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</si>
  <si>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</si>
  <si>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</si>
  <si>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</si>
  <si>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</si>
  <si>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</si>
  <si>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</si>
  <si>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</si>
  <si>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</si>
  <si>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</si>
  <si>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</si>
  <si>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</si>
  <si>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</si>
  <si>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</si>
  <si>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</si>
  <si>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</si>
  <si>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</si>
  <si>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</si>
  <si>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</si>
  <si>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</si>
  <si>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</si>
  <si>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</si>
  <si>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</si>
  <si>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</si>
  <si>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</si>
  <si>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</si>
  <si>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</si>
  <si>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</si>
  <si>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</si>
  <si>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</si>
  <si>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</si>
  <si>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</si>
  <si>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</si>
  <si>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</si>
  <si>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</si>
  <si>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</si>
  <si>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</si>
  <si>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</si>
  <si>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</si>
  <si>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</si>
  <si>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</si>
  <si>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</si>
  <si>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</si>
  <si>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</si>
  <si>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</si>
  <si>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</si>
  <si>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</si>
  <si>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</si>
  <si>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</si>
  <si>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</si>
  <si>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</si>
  <si>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</si>
  <si>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</si>
  <si>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</si>
  <si>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</si>
  <si>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</si>
  <si>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</si>
  <si>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</si>
  <si>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</si>
  <si>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</si>
  <si>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</si>
  <si>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</si>
  <si>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</si>
  <si>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</si>
  <si>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</si>
  <si>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</si>
  <si>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</si>
  <si>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</si>
  <si>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</si>
  <si>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</si>
  <si>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</si>
  <si>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</si>
  <si>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</si>
  <si>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</si>
  <si>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</si>
  <si>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</si>
  <si>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</si>
  <si>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</si>
  <si>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</si>
  <si>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</si>
  <si>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</si>
  <si>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</si>
  <si>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</si>
  <si>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</si>
  <si>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</si>
  <si>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</si>
  <si>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</si>
  <si>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</si>
  <si>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</si>
  <si>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</si>
  <si>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</si>
  <si>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</si>
  <si>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</si>
  <si>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</si>
  <si>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</si>
  <si>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</si>
  <si>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</si>
  <si>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</si>
  <si>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</si>
  <si>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</si>
  <si>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</si>
  <si>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</si>
  <si>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</si>
  <si>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</si>
  <si>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</si>
  <si>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</si>
  <si>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</si>
  <si>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</si>
  <si>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</si>
  <si>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</si>
  <si>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</si>
  <si>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</si>
  <si>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</si>
  <si>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</si>
  <si>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</si>
  <si>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</si>
  <si>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</si>
  <si>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</si>
  <si>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</si>
  <si>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</si>
  <si>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</si>
  <si>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</si>
  <si>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</si>
  <si>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</si>
  <si>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</si>
  <si>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</si>
  <si>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</si>
  <si>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</si>
  <si>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</si>
  <si>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</si>
  <si>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</si>
  <si>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</si>
  <si>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</si>
  <si>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</si>
  <si>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</si>
  <si>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</si>
  <si>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</si>
  <si>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</si>
  <si>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</si>
  <si>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</si>
  <si>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</si>
  <si>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</si>
  <si>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</si>
  <si>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</si>
  <si>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</si>
  <si>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</si>
  <si>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</si>
  <si>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</si>
  <si>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</si>
  <si>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</si>
  <si>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</si>
  <si>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</si>
  <si>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</si>
  <si>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</si>
  <si>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</si>
  <si>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</si>
  <si>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</si>
  <si>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</si>
  <si>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</si>
  <si>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</si>
  <si>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</si>
  <si>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</si>
  <si>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</si>
  <si>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</si>
  <si>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</si>
  <si>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</si>
  <si>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</si>
  <si>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</si>
  <si>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</si>
  <si>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</si>
  <si>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</si>
  <si>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</si>
  <si>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</si>
  <si>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</si>
  <si>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</si>
  <si>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</si>
  <si>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</si>
  <si>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</si>
  <si>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</si>
  <si>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</si>
  <si>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</si>
  <si>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</si>
  <si>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</si>
  <si>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</si>
  <si>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</si>
  <si>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</si>
  <si>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</si>
  <si>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</si>
  <si>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</si>
  <si>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</si>
  <si>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</si>
  <si>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</si>
  <si>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</si>
  <si>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</si>
  <si>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</si>
  <si>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</si>
  <si>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</si>
  <si>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</si>
  <si>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</si>
  <si>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</si>
  <si>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</si>
  <si>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</si>
  <si>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</si>
  <si>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</si>
  <si>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</si>
  <si>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</si>
  <si>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</si>
  <si>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</si>
  <si>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</si>
  <si>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</si>
  <si>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</si>
  <si>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</si>
  <si>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</si>
  <si>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</si>
  <si>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</si>
  <si>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</si>
  <si>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</si>
  <si>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</si>
  <si>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</si>
  <si>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</si>
  <si>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</si>
  <si>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</si>
  <si>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</si>
  <si>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</si>
  <si>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</si>
  <si>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</si>
  <si>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</si>
  <si>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</si>
  <si>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</si>
  <si>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</si>
  <si>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</si>
  <si>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</si>
  <si>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</si>
  <si>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</si>
  <si>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</si>
  <si>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</si>
  <si>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</si>
  <si>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</si>
  <si>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</si>
  <si>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</si>
  <si>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</si>
  <si>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</si>
  <si>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</si>
  <si>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</si>
  <si>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</si>
  <si>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</si>
  <si>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</si>
  <si>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</si>
  <si>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</si>
  <si>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</si>
  <si>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</si>
  <si>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</si>
  <si>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</si>
  <si>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</si>
  <si>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</si>
  <si>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</si>
  <si>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</si>
  <si>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</si>
  <si>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</si>
  <si>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</si>
  <si>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</si>
  <si>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</si>
  <si>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</si>
  <si>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</si>
  <si>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</si>
  <si>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</si>
  <si>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</si>
  <si>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</si>
  <si>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</si>
  <si>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</si>
  <si>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</si>
  <si>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</si>
  <si>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</si>
  <si>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</si>
  <si>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</si>
  <si>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</si>
  <si>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</si>
  <si>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</si>
  <si>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</si>
  <si>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</si>
  <si>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</si>
  <si>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</si>
  <si>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</si>
  <si>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</si>
  <si>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</si>
  <si>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</si>
  <si>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</si>
  <si>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</si>
  <si>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</si>
  <si>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</si>
  <si>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</si>
  <si>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</si>
  <si>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</si>
  <si>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</si>
  <si>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</si>
  <si>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</si>
  <si>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</si>
  <si>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</si>
  <si>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</si>
  <si>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</si>
  <si>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</si>
  <si>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</si>
  <si>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</si>
  <si>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</si>
  <si>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</si>
  <si>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</si>
  <si>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</si>
  <si>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</si>
  <si>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</si>
  <si>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</si>
  <si>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</si>
  <si>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</si>
  <si>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</si>
  <si>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</si>
  <si>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</si>
  <si>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</si>
  <si>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</si>
  <si>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</si>
  <si>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</si>
  <si>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</si>
  <si>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</si>
  <si>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</si>
  <si>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</si>
  <si>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</si>
  <si>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</si>
  <si>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</si>
  <si>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</si>
  <si>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</si>
  <si>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</si>
  <si>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</si>
  <si>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</si>
  <si>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</si>
  <si>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</si>
  <si>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</si>
  <si>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</si>
  <si>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</si>
  <si>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</si>
  <si>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</si>
  <si>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</si>
  <si>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</si>
  <si>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</si>
  <si>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</si>
  <si>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</si>
  <si>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</si>
  <si>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</si>
  <si>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</si>
  <si>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</si>
  <si>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</si>
  <si>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</si>
  <si>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</si>
  <si>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</si>
  <si>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</si>
  <si>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</si>
  <si>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</si>
  <si>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</si>
  <si>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</si>
  <si>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</si>
  <si>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</si>
  <si>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</si>
  <si>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</si>
  <si>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</si>
  <si>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</si>
  <si>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</si>
  <si>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</si>
  <si>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</si>
  <si>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</si>
  <si>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</si>
  <si>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</si>
  <si>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</si>
  <si>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</si>
  <si>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</si>
  <si>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</si>
  <si>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</si>
  <si>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</si>
  <si>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</si>
  <si>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</si>
  <si>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</si>
  <si>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</si>
  <si>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</si>
  <si>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</si>
  <si>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</si>
  <si>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</si>
  <si>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</si>
  <si>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</si>
  <si>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</si>
  <si>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</si>
  <si>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</si>
  <si>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</si>
  <si>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</si>
  <si>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</si>
  <si>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</si>
  <si>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</si>
  <si>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</si>
  <si>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</si>
  <si>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</si>
  <si>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</si>
  <si>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</si>
  <si>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</si>
  <si>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</si>
  <si>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</si>
  <si>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</si>
  <si>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</si>
  <si>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</si>
  <si>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</si>
  <si>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</si>
  <si>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</si>
  <si>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</si>
  <si>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</si>
  <si>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</si>
  <si>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</si>
  <si>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</si>
  <si>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</si>
  <si>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</si>
  <si>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</si>
  <si>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</si>
  <si>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</si>
  <si>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</si>
  <si>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</si>
  <si>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</si>
  <si>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</si>
  <si>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</si>
  <si>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</si>
  <si>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</si>
  <si>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</si>
  <si>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</si>
  <si>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</si>
  <si>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</si>
  <si>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</si>
  <si>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</si>
  <si>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</si>
  <si>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</si>
  <si>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</si>
  <si>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</si>
  <si>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</si>
  <si>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</si>
  <si>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</si>
  <si>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</si>
  <si>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</si>
  <si>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</si>
  <si>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</si>
  <si>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</si>
  <si>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</si>
  <si>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</si>
  <si>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</si>
  <si>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</si>
  <si>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</si>
  <si>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</si>
  <si>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</si>
  <si>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</si>
  <si>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</si>
  <si>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</si>
  <si>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</si>
  <si>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</si>
  <si>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</si>
  <si>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</si>
  <si>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</si>
  <si>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</si>
  <si>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</si>
  <si>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</si>
  <si>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</si>
  <si>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</si>
  <si>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</si>
  <si>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</si>
  <si>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</si>
  <si>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</si>
  <si>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</si>
  <si>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</si>
  <si>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</si>
  <si>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</si>
  <si>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</si>
  <si>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</si>
  <si>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</si>
  <si>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</si>
  <si>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</si>
  <si>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</si>
  <si>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</si>
  <si>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</si>
  <si>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</si>
  <si>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</si>
  <si>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</si>
  <si>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</si>
  <si>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</si>
  <si>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</si>
  <si>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</si>
  <si>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</si>
  <si>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</si>
  <si>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</si>
  <si>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</si>
  <si>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</si>
  <si>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</si>
  <si>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</si>
  <si>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</si>
  <si>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</si>
  <si>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</si>
  <si>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</si>
  <si>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</si>
  <si>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</si>
  <si>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</si>
  <si>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</si>
  <si>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</si>
  <si>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</si>
  <si>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</si>
  <si>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</si>
  <si>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</si>
  <si>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</si>
  <si>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</si>
  <si>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</si>
  <si>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</si>
  <si>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</si>
  <si>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</si>
  <si>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</si>
  <si>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</si>
  <si>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</si>
  <si>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</si>
  <si>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</si>
  <si>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</si>
  <si>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</si>
  <si>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</si>
  <si>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</si>
  <si>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</si>
  <si>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</si>
  <si>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</si>
  <si>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</si>
  <si>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</si>
  <si>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</si>
  <si>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</si>
  <si>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</si>
  <si>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</si>
  <si>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</si>
  <si>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</si>
  <si>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</si>
  <si>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</si>
  <si>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</si>
  <si>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</si>
  <si>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</si>
  <si>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</si>
  <si>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</si>
  <si>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</si>
  <si>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</si>
  <si>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</si>
  <si>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</si>
  <si>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</si>
  <si>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</si>
  <si>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</si>
  <si>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</si>
  <si>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</si>
  <si>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</si>
  <si>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</si>
  <si>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</si>
  <si>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</si>
  <si>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</si>
  <si>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</si>
  <si>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</si>
  <si>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</si>
  <si>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</si>
  <si>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</si>
  <si>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</si>
  <si>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</si>
  <si>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</si>
  <si>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</si>
  <si>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</si>
  <si>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</si>
  <si>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</si>
  <si>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</si>
  <si>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</si>
  <si>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</si>
  <si>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</si>
  <si>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</si>
  <si>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</si>
  <si>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</si>
  <si>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</si>
  <si>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</si>
  <si>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</si>
  <si>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</si>
  <si>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</si>
  <si>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</si>
  <si>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</si>
  <si>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</si>
  <si>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</si>
  <si>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</si>
  <si>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</si>
  <si>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</si>
  <si>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</si>
  <si>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</si>
  <si>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</si>
  <si>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</si>
  <si>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</si>
  <si>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</si>
  <si>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</si>
  <si>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</si>
  <si>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</si>
  <si>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</si>
  <si>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</si>
  <si>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</si>
  <si>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</si>
  <si>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</si>
  <si>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</si>
  <si>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</si>
  <si>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</si>
  <si>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</si>
  <si>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</si>
  <si>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</si>
  <si>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</si>
  <si>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</si>
  <si>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</si>
  <si>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</si>
  <si>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</si>
  <si>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</si>
  <si>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</si>
  <si>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</si>
  <si>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</si>
  <si>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</si>
  <si>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</si>
  <si>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</si>
  <si>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</si>
  <si>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</si>
  <si>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</si>
  <si>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</si>
  <si>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</si>
  <si>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</si>
  <si>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</si>
  <si>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</si>
  <si>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</si>
  <si>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</si>
  <si>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</si>
  <si>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</si>
  <si>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</si>
  <si>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</si>
  <si>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</si>
  <si>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</si>
  <si>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</si>
  <si>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</si>
  <si>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</si>
  <si>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</si>
  <si>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</si>
  <si>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</si>
  <si>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</si>
  <si>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</si>
  <si>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</si>
  <si>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</si>
  <si>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</si>
  <si>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</si>
  <si>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</si>
  <si>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</si>
  <si>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</si>
  <si>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</si>
  <si>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</si>
  <si>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</si>
  <si>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</si>
  <si>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</si>
  <si>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</si>
  <si>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</si>
  <si>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</si>
  <si>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</si>
  <si>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</si>
  <si>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</si>
  <si>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</si>
  <si>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</si>
  <si>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</si>
  <si>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</si>
  <si>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</si>
  <si>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</si>
  <si>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</si>
  <si>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</si>
  <si>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</si>
  <si>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</si>
  <si>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</si>
  <si>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</si>
  <si>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</si>
  <si>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</si>
  <si>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</si>
  <si>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</si>
  <si>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</si>
  <si>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</si>
  <si>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</si>
  <si>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</si>
  <si>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</si>
  <si>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</si>
  <si>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</si>
  <si>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</si>
  <si>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</si>
  <si>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</si>
  <si>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</si>
  <si>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</si>
  <si>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</si>
  <si>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</si>
  <si>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</si>
  <si>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</si>
  <si>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</si>
  <si>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</si>
  <si>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</si>
  <si>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</si>
  <si>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</si>
  <si>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</si>
  <si>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</si>
  <si>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</si>
  <si>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</si>
  <si>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</si>
  <si>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</si>
  <si>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</si>
  <si>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</si>
  <si>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</si>
  <si>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</si>
  <si>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</si>
  <si>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</si>
  <si>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</si>
  <si>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</si>
  <si>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</si>
  <si>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</si>
  <si>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</si>
  <si>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</si>
  <si>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</si>
  <si>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</si>
  <si>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</si>
  <si>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</si>
  <si>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</si>
  <si>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</si>
  <si>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</si>
  <si>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</si>
  <si>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</si>
  <si>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</si>
  <si>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</si>
  <si>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</si>
  <si>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</si>
  <si>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</si>
  <si>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</si>
  <si>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</si>
  <si>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</si>
  <si>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</si>
  <si>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</si>
  <si>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</si>
  <si>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</si>
  <si>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</si>
  <si>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</si>
  <si>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</si>
  <si>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</si>
  <si>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</si>
  <si>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</si>
  <si>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</si>
  <si>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</si>
  <si>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</si>
  <si>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</si>
  <si>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</si>
  <si>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</si>
  <si>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</si>
  <si>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</si>
  <si>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</si>
  <si>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</si>
  <si>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</si>
  <si>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</si>
  <si>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</si>
  <si>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</si>
  <si>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</si>
  <si>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</si>
  <si>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</si>
  <si>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</si>
  <si>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</si>
  <si>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</si>
  <si>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</si>
  <si>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</si>
  <si>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</si>
  <si>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</si>
  <si>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</si>
  <si>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</si>
  <si>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</si>
  <si>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</si>
  <si>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</si>
  <si>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</si>
  <si>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</si>
  <si>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</si>
  <si>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</si>
  <si>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</si>
  <si>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</si>
  <si>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</si>
  <si>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</si>
  <si>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</si>
  <si>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</si>
  <si>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</si>
  <si>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</si>
  <si>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</si>
  <si>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</si>
  <si>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</si>
  <si>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</si>
  <si>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</si>
  <si>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</si>
  <si>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</si>
  <si>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</si>
  <si>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</si>
  <si>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</si>
  <si>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</si>
  <si>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</si>
  <si>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</si>
  <si>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</si>
  <si>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</si>
  <si>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</si>
  <si>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</si>
  <si>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</si>
  <si>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</si>
  <si>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</si>
  <si>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</si>
  <si>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</si>
  <si>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</si>
  <si>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</si>
  <si>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</si>
  <si>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</si>
  <si>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</si>
  <si>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</si>
  <si>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</si>
  <si>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</si>
  <si>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</si>
  <si>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</si>
  <si>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</si>
  <si>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</si>
  <si>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</si>
  <si>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</si>
  <si>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</si>
  <si>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</si>
  <si>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</si>
  <si>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</si>
  <si>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</si>
  <si>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</si>
  <si>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</si>
  <si>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</si>
  <si>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</si>
  <si>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</si>
  <si>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</si>
  <si>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</si>
  <si>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</si>
  <si>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</si>
  <si>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</si>
  <si>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</si>
  <si>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</si>
  <si>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</si>
  <si>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</si>
  <si>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</si>
  <si>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</si>
  <si>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</si>
  <si>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</si>
  <si>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</si>
  <si>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</si>
  <si>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</si>
  <si>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</si>
  <si>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</si>
  <si>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</si>
  <si>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</si>
  <si>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</si>
  <si>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</si>
  <si>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</si>
  <si>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</si>
  <si>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</si>
  <si>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</si>
  <si>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</si>
  <si>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</si>
  <si>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</si>
  <si>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</si>
  <si>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</si>
  <si>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</si>
  <si>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</si>
  <si>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</si>
  <si>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</si>
  <si>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</si>
  <si>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</si>
  <si>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</si>
  <si>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</si>
  <si>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</si>
  <si>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</si>
  <si>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</si>
  <si>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</si>
  <si>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</si>
  <si>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</si>
  <si>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</si>
  <si>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</si>
  <si>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</si>
  <si>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</si>
  <si>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</si>
  <si>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</si>
  <si>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</si>
  <si>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</si>
  <si>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</si>
  <si>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</si>
  <si>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</si>
  <si>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</si>
  <si>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</si>
  <si>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</si>
  <si>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</si>
  <si>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</si>
  <si>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</si>
  <si>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</si>
  <si>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</si>
  <si>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</si>
  <si>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</si>
  <si>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</si>
  <si>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</si>
  <si>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</si>
  <si>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</si>
  <si>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</si>
  <si>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</si>
  <si>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</si>
  <si>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</si>
  <si>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</si>
  <si>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</si>
  <si>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</si>
  <si>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</si>
  <si>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</si>
  <si>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</si>
  <si>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</si>
  <si>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</si>
  <si>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</si>
  <si>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</si>
  <si>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</si>
  <si>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</si>
  <si>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</si>
  <si>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</si>
  <si>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</si>
  <si>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</si>
  <si>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</si>
  <si>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</si>
  <si>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</si>
  <si>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</si>
  <si>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</si>
  <si>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</si>
  <si>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</si>
  <si>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</si>
  <si>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</si>
  <si>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</si>
  <si>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</si>
  <si>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</si>
  <si>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</si>
  <si>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</si>
  <si>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</si>
  <si>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</si>
  <si>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</si>
  <si>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</si>
  <si>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</si>
  <si>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</si>
  <si>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</si>
  <si>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</si>
  <si>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</si>
  <si>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</si>
  <si>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</si>
  <si>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</si>
  <si>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</si>
  <si>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</si>
  <si>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</si>
  <si>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</si>
  <si>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</si>
  <si>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</si>
  <si>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</si>
  <si>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</si>
  <si>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</si>
  <si>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</si>
  <si>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</si>
  <si>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</si>
  <si>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</si>
  <si>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</si>
  <si>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</si>
  <si>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</si>
  <si>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</si>
  <si>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</si>
  <si>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</si>
  <si>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</si>
  <si>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</si>
  <si>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</si>
  <si>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</si>
  <si>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</si>
  <si>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</si>
  <si>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</si>
  <si>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</si>
  <si>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</si>
  <si>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</si>
  <si>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</si>
  <si>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</si>
  <si>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</si>
  <si>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</si>
  <si>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</si>
  <si>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</si>
  <si>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</si>
  <si>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</si>
  <si>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</si>
  <si>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</si>
  <si>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</si>
  <si>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</si>
  <si>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</si>
  <si>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</si>
  <si>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</si>
  <si>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</si>
  <si>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</si>
  <si>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</si>
  <si>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</si>
  <si>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</si>
  <si>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</si>
  <si>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</si>
  <si>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</si>
  <si>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</si>
  <si>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</si>
  <si>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</si>
  <si>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</si>
  <si>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</si>
  <si>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</si>
  <si>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</si>
  <si>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</si>
  <si>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</si>
  <si>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</si>
  <si>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</si>
  <si>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</si>
  <si>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</si>
  <si>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</si>
  <si>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</si>
  <si>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</si>
  <si>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</si>
  <si>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</si>
  <si>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</si>
  <si>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</si>
  <si>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</si>
  <si>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</si>
  <si>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</si>
  <si>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</si>
  <si>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</si>
  <si>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</si>
  <si>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</si>
  <si>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</si>
  <si>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</si>
  <si>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</si>
  <si>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</si>
  <si>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</si>
  <si>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</si>
  <si>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</si>
  <si>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</si>
  <si>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</si>
  <si>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</si>
  <si>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</si>
  <si>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</si>
  <si>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</si>
  <si>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</si>
  <si>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</si>
  <si>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</si>
  <si>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</si>
  <si>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</si>
  <si>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</si>
  <si>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</si>
  <si>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</si>
  <si>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</si>
  <si>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</si>
  <si>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</si>
  <si>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</si>
  <si>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</si>
  <si>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</si>
  <si>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</si>
  <si>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</si>
  <si>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</si>
  <si>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</si>
  <si>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</si>
  <si>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</si>
  <si>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</si>
  <si>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</si>
  <si>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</si>
  <si>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</si>
  <si>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</si>
  <si>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</si>
  <si>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</si>
  <si>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</si>
  <si>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</si>
  <si>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</si>
  <si>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</si>
  <si>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</si>
  <si>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</si>
  <si>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</si>
  <si>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</si>
  <si>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</si>
  <si>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</si>
  <si>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</si>
  <si>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</si>
  <si>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</si>
  <si>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</si>
  <si>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</si>
  <si>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</si>
  <si>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</si>
  <si>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</si>
  <si>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</si>
  <si>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</si>
  <si>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</si>
  <si>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</si>
  <si>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</si>
  <si>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</si>
  <si>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</si>
  <si>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</si>
  <si>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</si>
  <si>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</si>
  <si>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</si>
  <si>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</si>
  <si>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</si>
  <si>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</si>
  <si>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</si>
  <si>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</si>
  <si>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</si>
  <si>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</si>
  <si>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</si>
  <si>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</si>
  <si>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</si>
  <si>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</si>
  <si>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</si>
  <si>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</si>
  <si>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</si>
  <si>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</si>
  <si>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</si>
  <si>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</si>
  <si>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</si>
  <si>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</si>
  <si>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</si>
  <si>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</si>
  <si>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</si>
  <si>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</si>
  <si>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</si>
  <si>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</si>
  <si>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</si>
  <si>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</si>
  <si>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</si>
  <si>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</si>
  <si>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</si>
  <si>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</si>
  <si>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</si>
  <si>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</si>
  <si>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</si>
  <si>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</si>
  <si>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</si>
  <si>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</si>
  <si>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</si>
  <si>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</si>
  <si>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</si>
  <si>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</si>
  <si>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</si>
  <si>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</si>
  <si>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</si>
  <si>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</si>
  <si>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</si>
  <si>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</si>
  <si>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</si>
  <si>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</si>
  <si>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</si>
  <si>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</si>
  <si>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</si>
  <si>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</si>
  <si>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</si>
  <si>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</si>
  <si>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</si>
  <si>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</si>
  <si>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</si>
  <si>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</si>
  <si>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</si>
  <si>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</si>
  <si>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</si>
  <si>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</si>
  <si>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</si>
  <si>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</si>
  <si>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</si>
  <si>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</si>
  <si>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</si>
  <si>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</si>
  <si>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</si>
  <si>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</si>
  <si>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</si>
  <si>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</si>
  <si>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</si>
  <si>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</si>
  <si>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</si>
  <si>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</si>
  <si>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</si>
  <si>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</si>
  <si>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</si>
  <si>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</si>
  <si>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</si>
  <si>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</si>
  <si>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</si>
  <si>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</si>
  <si>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</si>
  <si>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</si>
  <si>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</si>
  <si>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</si>
  <si>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</si>
  <si>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</si>
  <si>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</si>
  <si>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</si>
  <si>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</si>
  <si>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</si>
  <si>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</si>
  <si>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</si>
  <si>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</si>
  <si>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</si>
  <si>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</si>
  <si>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</si>
  <si>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</si>
  <si>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</si>
  <si>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</si>
  <si>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</si>
  <si>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</si>
  <si>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</si>
  <si>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</si>
  <si>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</si>
  <si>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</si>
  <si>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</si>
  <si>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</si>
  <si>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</si>
  <si>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</si>
  <si>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</si>
  <si>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</si>
  <si>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</si>
  <si>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</si>
  <si>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</si>
  <si>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</si>
  <si>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</si>
  <si>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</si>
  <si>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</si>
  <si>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</si>
  <si>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</si>
  <si>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</si>
  <si>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</si>
  <si>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</si>
  <si>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</si>
  <si>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</si>
  <si>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</si>
  <si>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</si>
  <si>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</si>
  <si>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</si>
  <si>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</si>
  <si>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</si>
  <si>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</si>
  <si>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</si>
  <si>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</si>
  <si>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</si>
  <si>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</si>
  <si>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</si>
  <si>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</si>
  <si>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</si>
  <si>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</si>
  <si>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</si>
  <si>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</si>
  <si>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</si>
  <si>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</si>
  <si>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</si>
  <si>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</si>
  <si>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</si>
  <si>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</si>
  <si>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</si>
  <si>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</si>
  <si>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</si>
  <si>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</si>
  <si>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</si>
  <si>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</si>
  <si>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</si>
  <si>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</si>
  <si>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</si>
  <si>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</si>
  <si>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</si>
  <si>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</si>
  <si>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</si>
  <si>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</si>
  <si>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</si>
  <si>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</si>
  <si>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</si>
  <si>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</si>
  <si>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</si>
  <si>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</si>
  <si>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</si>
  <si>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</si>
  <si>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</si>
  <si>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</si>
  <si>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</si>
  <si>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</si>
  <si>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</si>
  <si>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</si>
  <si>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</si>
  <si>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</si>
  <si>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</si>
  <si>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</si>
  <si>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</si>
  <si>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</si>
  <si>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</si>
  <si>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</si>
  <si>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</si>
  <si>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</si>
  <si>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</si>
  <si>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</si>
  <si>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</si>
  <si>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</si>
  <si>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</si>
  <si>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</si>
  <si>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</si>
  <si>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</si>
  <si>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</si>
  <si>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</si>
  <si>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</si>
  <si>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</si>
  <si>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</si>
  <si>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</si>
  <si>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</si>
  <si>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</si>
  <si>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</si>
  <si>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</si>
  <si>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</si>
  <si>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</si>
  <si>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</si>
  <si>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</si>
  <si>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</si>
  <si>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</si>
  <si>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</si>
  <si>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</si>
  <si>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</si>
  <si>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</si>
  <si>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</si>
  <si>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</si>
  <si>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</si>
  <si>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</si>
  <si>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</si>
  <si>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</si>
  <si>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</si>
  <si>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</si>
  <si>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</si>
  <si>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</si>
  <si>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</si>
  <si>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</si>
  <si>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</si>
  <si>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</si>
  <si>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</si>
  <si>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</si>
  <si>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</si>
  <si>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</si>
  <si>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</si>
  <si>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</si>
  <si>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</si>
  <si>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</si>
  <si>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</si>
  <si>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</si>
  <si>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</si>
  <si>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</si>
  <si>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</si>
  <si>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</si>
  <si>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</si>
  <si>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</si>
  <si>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</si>
  <si>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</si>
  <si>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</si>
  <si>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</si>
  <si>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</si>
  <si>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</si>
  <si>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</si>
  <si>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</si>
  <si>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</si>
  <si>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</si>
  <si>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</si>
  <si>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</si>
  <si>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</si>
  <si>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</si>
  <si>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</si>
  <si>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</si>
  <si>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</si>
  <si>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</si>
  <si>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</si>
  <si>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</si>
  <si>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</si>
  <si>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</si>
  <si>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</si>
  <si>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</si>
  <si>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</si>
  <si>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</si>
  <si>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</si>
  <si>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</si>
  <si>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</si>
  <si>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</si>
  <si>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</si>
  <si>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</si>
  <si>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</si>
  <si>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</si>
  <si>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</si>
  <si>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</si>
  <si>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</si>
  <si>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</si>
  <si>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</si>
  <si>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</si>
  <si>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</si>
  <si>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</si>
  <si>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</si>
  <si>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</si>
  <si>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</si>
  <si>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</si>
  <si>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</si>
  <si>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</si>
  <si>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</si>
  <si>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</si>
  <si>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</si>
  <si>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</si>
  <si>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</si>
  <si>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</si>
  <si>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</si>
  <si>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</si>
  <si>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</si>
  <si>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</si>
  <si>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</si>
  <si>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</si>
  <si>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</si>
  <si>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</si>
  <si>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</si>
  <si>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</si>
  <si>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</si>
  <si>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</si>
  <si>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</si>
  <si>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</si>
  <si>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</si>
  <si>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</si>
  <si>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</si>
  <si>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</si>
  <si>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</si>
  <si>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</si>
  <si>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</si>
  <si>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</si>
  <si>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</si>
  <si>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</si>
  <si>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</si>
  <si>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</si>
  <si>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</si>
  <si>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</si>
  <si>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</si>
  <si>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</si>
  <si>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</si>
  <si>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</si>
  <si>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</si>
  <si>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</si>
  <si>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</si>
  <si>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</si>
  <si>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</si>
  <si>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</si>
  <si>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</si>
  <si>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</si>
  <si>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</si>
  <si>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</si>
  <si>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</si>
  <si>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</si>
  <si>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</si>
  <si>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</si>
  <si>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</si>
  <si>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</si>
  <si>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</si>
  <si>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</si>
  <si>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</si>
  <si>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</si>
  <si>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</si>
  <si>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</si>
  <si>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</si>
  <si>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</si>
  <si>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</si>
  <si>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</si>
  <si>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</si>
  <si>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</si>
  <si>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</si>
  <si>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</si>
  <si>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</si>
  <si>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</si>
  <si>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</si>
  <si>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</si>
  <si>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</si>
  <si>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</si>
  <si>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</si>
  <si>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</si>
  <si>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</si>
  <si>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</si>
  <si>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</si>
  <si>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</si>
  <si>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</si>
  <si>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</si>
  <si>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</si>
  <si>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</si>
  <si>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</si>
  <si>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</si>
  <si>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</si>
  <si>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</si>
  <si>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</si>
  <si>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</si>
  <si>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</si>
  <si>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</si>
  <si>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</si>
  <si>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</si>
  <si>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</si>
  <si>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</si>
  <si>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</si>
  <si>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</si>
  <si>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</si>
  <si>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</si>
  <si>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</si>
  <si>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</si>
  <si>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</si>
  <si>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</si>
  <si>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</si>
  <si>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</si>
  <si>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</si>
  <si>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</si>
  <si>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</si>
  <si>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</si>
  <si>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</si>
  <si>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</si>
  <si>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</si>
  <si>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</si>
  <si>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</si>
  <si>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</si>
  <si>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</si>
  <si>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</si>
  <si>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</si>
  <si>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</si>
  <si>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</si>
  <si>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</si>
  <si>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</si>
  <si>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</si>
  <si>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</si>
  <si>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</si>
  <si>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</si>
  <si>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</si>
  <si>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</si>
  <si>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</si>
  <si>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</si>
  <si>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</si>
  <si>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</si>
  <si>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</si>
  <si>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</si>
  <si>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</si>
  <si>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</si>
  <si>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</si>
  <si>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</si>
  <si>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</si>
  <si>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</si>
  <si>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</si>
  <si>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</si>
  <si>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</si>
  <si>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</si>
  <si>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</si>
  <si>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</si>
  <si>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</si>
  <si>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</si>
  <si>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</si>
  <si>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</si>
  <si>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</si>
  <si>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</si>
  <si>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</si>
  <si>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</si>
  <si>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</si>
  <si>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</si>
  <si>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</si>
  <si>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</si>
  <si>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</si>
  <si>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</si>
  <si>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</si>
  <si>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</si>
  <si>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</si>
  <si>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</si>
  <si>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</si>
  <si>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</si>
  <si>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</si>
  <si>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</si>
  <si>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</si>
  <si>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</si>
  <si>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</si>
  <si>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</si>
  <si>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</si>
  <si>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</si>
  <si>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</si>
  <si>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</si>
  <si>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</si>
  <si>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</si>
  <si>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</si>
  <si>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</si>
  <si>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</si>
  <si>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</si>
  <si>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</si>
  <si>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</si>
  <si>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</si>
  <si>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</si>
  <si>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</si>
  <si>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</si>
  <si>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</si>
  <si>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</si>
  <si>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</si>
  <si>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</si>
  <si>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</si>
  <si>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</si>
  <si>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</si>
  <si>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</si>
  <si>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</si>
  <si>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</si>
  <si>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</si>
  <si>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</si>
  <si>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</si>
  <si>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</si>
  <si>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</si>
  <si>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</si>
  <si>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</si>
  <si>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</si>
  <si>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</si>
  <si>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</si>
  <si>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</si>
  <si>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</si>
  <si>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</si>
  <si>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</si>
  <si>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</si>
  <si>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</si>
  <si>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</si>
  <si>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</si>
  <si>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</si>
  <si>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</si>
  <si>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</si>
  <si>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</si>
  <si>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</si>
  <si>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</si>
  <si>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</si>
  <si>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</si>
  <si>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</si>
  <si>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</si>
  <si>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</si>
  <si>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</si>
  <si>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</si>
  <si>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</si>
  <si>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</si>
  <si>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</si>
  <si>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</si>
  <si>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</si>
  <si>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</si>
  <si>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</si>
  <si>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</si>
  <si>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</si>
  <si>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</si>
  <si>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</si>
  <si>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</si>
  <si>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</si>
  <si>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</si>
  <si>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</si>
  <si>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</si>
  <si>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</si>
  <si>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</si>
  <si>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</si>
  <si>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</si>
  <si>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</si>
  <si>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</si>
  <si>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</si>
  <si>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</si>
  <si>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</si>
  <si>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</si>
  <si>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</si>
  <si>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</si>
  <si>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</si>
  <si>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</si>
  <si>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</si>
  <si>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</si>
  <si>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</si>
  <si>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</si>
  <si>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</si>
  <si>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</si>
  <si>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</si>
  <si>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</si>
  <si>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</si>
  <si>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</si>
  <si>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</si>
  <si>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</si>
  <si>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</si>
  <si>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</si>
  <si>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</si>
  <si>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</si>
  <si>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</si>
  <si>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</si>
  <si>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</si>
  <si>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</si>
  <si>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</si>
  <si>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</si>
  <si>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</si>
  <si>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</si>
  <si>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</si>
  <si>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</si>
  <si>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</si>
  <si>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</si>
  <si>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</si>
  <si>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</si>
  <si>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</si>
  <si>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</si>
  <si>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</si>
  <si>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</si>
  <si>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</si>
  <si>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</si>
  <si>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</si>
  <si>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</si>
  <si>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</si>
  <si>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</si>
  <si>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</si>
  <si>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</si>
  <si>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</si>
  <si>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</si>
  <si>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</si>
  <si>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</si>
  <si>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</si>
  <si>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</si>
  <si>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</si>
  <si>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</si>
  <si>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</si>
  <si>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</si>
  <si>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</si>
  <si>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</si>
  <si>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</si>
  <si>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</si>
  <si>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</si>
  <si>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</si>
  <si>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</si>
  <si>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</si>
  <si>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</si>
  <si>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</si>
  <si>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</si>
  <si>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</si>
  <si>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</si>
  <si>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</si>
  <si>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</si>
  <si>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</si>
  <si>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</si>
  <si>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</si>
  <si>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</si>
  <si>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</si>
  <si>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</si>
  <si>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</si>
  <si>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</si>
  <si>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</si>
  <si>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</si>
  <si>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</si>
  <si>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</si>
  <si>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</si>
  <si>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</si>
  <si>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</si>
  <si>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</si>
  <si>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</si>
  <si>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</si>
  <si>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</si>
  <si>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</si>
  <si>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</si>
  <si>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</si>
  <si>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</si>
  <si>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</si>
  <si>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</si>
  <si>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</si>
  <si>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</si>
  <si>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</si>
  <si>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</si>
  <si>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</si>
  <si>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</si>
  <si>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</si>
  <si>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</si>
  <si>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</si>
  <si>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</si>
  <si>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</si>
  <si>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</si>
  <si>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</si>
  <si>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</si>
  <si>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</si>
  <si>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</si>
  <si>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</si>
  <si>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</si>
  <si>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</si>
  <si>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</si>
  <si>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</si>
  <si>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</si>
  <si>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</si>
  <si>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</si>
  <si>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</si>
  <si>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</si>
  <si>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</si>
  <si>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</si>
  <si>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</si>
  <si>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</si>
  <si>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</si>
  <si>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</si>
  <si>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</si>
  <si>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</si>
  <si>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</si>
  <si>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</si>
  <si>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</si>
  <si>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</si>
  <si>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</si>
  <si>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</si>
  <si>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</si>
  <si>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</si>
  <si>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</si>
  <si>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</si>
  <si>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</si>
  <si>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</si>
  <si>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</si>
  <si>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</si>
  <si>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</si>
  <si>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</si>
  <si>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</si>
  <si>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</si>
  <si>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</si>
  <si>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</si>
  <si>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</si>
  <si>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</si>
  <si>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</si>
  <si>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</si>
  <si>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</si>
  <si>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</si>
  <si>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</si>
  <si>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</si>
  <si>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</si>
  <si>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</si>
  <si>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</si>
  <si>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</si>
  <si>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</si>
  <si>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</si>
  <si>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</si>
  <si>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</si>
  <si>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</si>
  <si>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</si>
  <si>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</si>
  <si>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</si>
  <si>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</si>
  <si>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</si>
  <si>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</si>
  <si>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</si>
  <si>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</si>
  <si>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</si>
  <si>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</si>
  <si>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</si>
  <si>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</si>
  <si>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</si>
  <si>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</si>
  <si>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</si>
  <si>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</si>
  <si>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</si>
  <si>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</si>
  <si>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</si>
  <si>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</si>
  <si>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</si>
  <si>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</si>
  <si>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</si>
  <si>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</si>
  <si>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</si>
  <si>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</si>
  <si>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</si>
  <si>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</si>
  <si>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</si>
  <si>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</si>
  <si>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</si>
  <si>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</si>
  <si>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</si>
  <si>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</si>
  <si>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</si>
  <si>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</si>
  <si>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</si>
  <si>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</si>
  <si>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</si>
  <si>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</si>
  <si>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</si>
  <si>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</si>
  <si>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</si>
  <si>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</si>
  <si>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</si>
  <si>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</si>
  <si>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</si>
  <si>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</si>
  <si>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</si>
  <si>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</si>
  <si>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</si>
  <si>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</si>
  <si>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</si>
  <si>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</si>
  <si>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</si>
  <si>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</si>
  <si>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</si>
  <si>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</si>
  <si>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</si>
  <si>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</si>
  <si>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</si>
  <si>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</si>
  <si>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</si>
  <si>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</si>
  <si>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</si>
  <si>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</si>
  <si>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</si>
  <si>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</si>
  <si>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</si>
  <si>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</si>
  <si>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</si>
  <si>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</si>
  <si>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</si>
  <si>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</si>
  <si>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</si>
  <si>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</si>
  <si>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</si>
  <si>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</si>
  <si>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</si>
  <si>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</si>
  <si>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</si>
  <si>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</si>
  <si>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</si>
  <si>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</si>
  <si>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</si>
  <si>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</si>
  <si>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</si>
  <si>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</si>
  <si>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</si>
  <si>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</si>
  <si>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</si>
  <si>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</si>
  <si>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</si>
  <si>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</si>
  <si>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</si>
  <si>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</si>
  <si>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</si>
  <si>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</si>
  <si>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</si>
  <si>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</si>
  <si>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</si>
  <si>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</si>
  <si>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</si>
  <si>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</si>
  <si>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</si>
  <si>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</si>
  <si>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</si>
  <si>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</si>
  <si>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</si>
  <si>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</si>
  <si>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</si>
  <si>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</si>
  <si>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</si>
  <si>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</si>
  <si>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</si>
  <si>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</si>
  <si>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</si>
  <si>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</si>
  <si>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</si>
  <si>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</si>
  <si>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</si>
  <si>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</si>
  <si>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</si>
  <si>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</si>
  <si>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</si>
  <si>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</si>
  <si>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</si>
  <si>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</si>
  <si>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</si>
  <si>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</si>
  <si>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</si>
  <si>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</si>
  <si>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</si>
  <si>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</si>
  <si>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</si>
  <si>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</si>
  <si>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</si>
  <si>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</si>
  <si>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</si>
  <si>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</si>
  <si>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</si>
  <si>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</si>
  <si>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</si>
  <si>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</si>
  <si>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</si>
  <si>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</si>
  <si>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</si>
  <si>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</si>
  <si>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</si>
  <si>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</si>
  <si>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</si>
  <si>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</si>
  <si>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</si>
  <si>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</si>
  <si>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</si>
  <si>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</si>
  <si>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</si>
  <si>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</si>
  <si>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</si>
  <si>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</si>
  <si>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</si>
  <si>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</si>
  <si>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</si>
  <si>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</si>
  <si>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</si>
  <si>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</si>
  <si>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</si>
  <si>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</si>
  <si>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</si>
  <si>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</si>
  <si>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</si>
  <si>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</si>
  <si>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</si>
  <si>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</si>
  <si>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</si>
  <si>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</si>
  <si>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</si>
  <si>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</si>
  <si>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</si>
  <si>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</si>
  <si>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</si>
  <si>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</si>
  <si>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</si>
  <si>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</si>
  <si>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</si>
  <si>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</si>
  <si>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</si>
  <si>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</si>
  <si>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</si>
  <si>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</si>
  <si>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</si>
  <si>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</si>
  <si>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</si>
  <si>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</si>
  <si>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</si>
  <si>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</si>
  <si>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</si>
  <si>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</si>
  <si>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</si>
  <si>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</si>
  <si>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</si>
  <si>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</si>
  <si>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</si>
  <si>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</si>
  <si>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</si>
  <si>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</si>
  <si>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</si>
  <si>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</si>
  <si>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</si>
  <si>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</si>
  <si>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</si>
  <si>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</si>
  <si>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</si>
  <si>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</si>
  <si>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</si>
  <si>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</si>
  <si>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</si>
  <si>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</si>
  <si>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</si>
  <si>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</si>
  <si>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</si>
  <si>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</si>
  <si>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</si>
  <si>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</si>
  <si>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</si>
  <si>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</si>
  <si>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</si>
  <si>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</si>
  <si>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</si>
  <si>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</si>
  <si>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</si>
  <si>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</si>
  <si>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</si>
  <si>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</si>
  <si>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</si>
  <si>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</si>
  <si>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</si>
  <si>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</si>
  <si>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</si>
  <si>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</si>
  <si>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</si>
  <si>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</si>
  <si>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</si>
  <si>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</si>
  <si>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</si>
  <si>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</si>
  <si>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</si>
  <si>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</si>
  <si>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</si>
  <si>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</si>
  <si>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</si>
  <si>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</si>
  <si>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</si>
  <si>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</si>
  <si>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</si>
  <si>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</si>
  <si>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</si>
  <si>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</si>
  <si>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</si>
  <si>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</si>
  <si>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</si>
  <si>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</si>
  <si>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</si>
  <si>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</si>
  <si>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</si>
  <si>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</si>
  <si>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</si>
  <si>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</si>
  <si>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</si>
  <si>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</si>
  <si>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</si>
  <si>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</si>
  <si>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</si>
  <si>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</si>
  <si>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</si>
  <si>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</si>
  <si>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</si>
  <si>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</si>
  <si>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</si>
  <si>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</si>
  <si>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</si>
  <si>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</si>
  <si>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</si>
  <si>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</si>
  <si>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</si>
  <si>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</si>
  <si>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</si>
  <si>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</si>
  <si>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</si>
  <si>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</si>
  <si>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</si>
  <si>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</si>
  <si>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</si>
  <si>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</si>
  <si>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</si>
  <si>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</si>
  <si>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</si>
  <si>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</si>
  <si>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</si>
  <si>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</si>
  <si>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</si>
  <si>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</si>
  <si>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</si>
  <si>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</si>
  <si>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</si>
  <si>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</si>
  <si>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</si>
  <si>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</si>
  <si>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</si>
  <si>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</si>
  <si>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</si>
  <si>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</si>
  <si>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</si>
  <si>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</si>
  <si>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</si>
  <si>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</si>
  <si>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</si>
  <si>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</si>
  <si>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</si>
  <si>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</si>
  <si>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</si>
  <si>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</si>
  <si>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</si>
  <si>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</si>
  <si>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</si>
  <si>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</si>
  <si>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</si>
  <si>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</si>
  <si>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</si>
  <si>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</si>
  <si>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</si>
  <si>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</si>
  <si>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</si>
  <si>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</si>
  <si>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</si>
  <si>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</si>
  <si>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</si>
  <si>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</si>
  <si>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</si>
  <si>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</si>
  <si>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</si>
  <si>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</si>
  <si>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</si>
  <si>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</si>
  <si>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</si>
  <si>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</si>
  <si>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</si>
  <si>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</si>
  <si>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</si>
  <si>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</si>
  <si>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</si>
  <si>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</si>
  <si>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</si>
  <si>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</si>
  <si>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</si>
  <si>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</si>
  <si>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</si>
  <si>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</si>
  <si>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</si>
  <si>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</si>
  <si>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</si>
  <si>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</si>
  <si>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</si>
  <si>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</si>
  <si>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</si>
  <si>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</si>
  <si>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</si>
  <si>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</si>
  <si>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</si>
  <si>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</si>
  <si>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</si>
  <si>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</si>
  <si>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</si>
  <si>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</si>
  <si>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</si>
  <si>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</si>
  <si>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</si>
  <si>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</si>
  <si>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</si>
  <si>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</si>
  <si>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</si>
  <si>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</si>
  <si>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</si>
  <si>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</si>
  <si>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</si>
  <si>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</si>
  <si>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</si>
  <si>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</si>
  <si>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</si>
  <si>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</si>
  <si>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</si>
  <si>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</si>
  <si>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</si>
  <si>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</si>
  <si>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</si>
  <si>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</si>
  <si>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</si>
  <si>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</si>
  <si>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</si>
  <si>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</si>
  <si>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</si>
  <si>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</si>
  <si>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</si>
  <si>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</si>
  <si>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</si>
  <si>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</si>
  <si>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</si>
  <si>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</si>
  <si>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</si>
  <si>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</si>
  <si>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</si>
  <si>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</si>
  <si>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</si>
  <si>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</si>
  <si>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</si>
  <si>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</si>
  <si>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</si>
  <si>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</si>
  <si>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</si>
  <si>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</si>
  <si>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</si>
  <si>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</si>
  <si>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</si>
  <si>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</si>
  <si>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</si>
  <si>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</si>
  <si>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</si>
  <si>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</si>
  <si>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</si>
  <si>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</si>
  <si>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</si>
  <si>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</si>
  <si>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</si>
  <si>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</si>
  <si>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</si>
  <si>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</si>
  <si>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</si>
  <si>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</si>
  <si>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</si>
  <si>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</si>
  <si>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</si>
  <si>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</si>
  <si>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</si>
  <si>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</si>
  <si>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</si>
  <si>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</si>
  <si>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</si>
  <si>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</si>
  <si>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</si>
  <si>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</si>
  <si>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</si>
  <si>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</si>
  <si>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</si>
  <si>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</si>
  <si>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</si>
  <si>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</si>
  <si>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</si>
  <si>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</si>
  <si>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</si>
  <si>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</si>
  <si>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</si>
  <si>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</si>
  <si>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</si>
  <si>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</si>
  <si>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</si>
  <si>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</si>
  <si>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</si>
  <si>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</si>
  <si>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</si>
  <si>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</si>
  <si>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</si>
  <si>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</si>
  <si>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</si>
  <si>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</si>
  <si>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</si>
  <si>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</si>
  <si>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</si>
  <si>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</si>
  <si>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</si>
  <si>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</si>
  <si>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</si>
  <si>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</si>
  <si>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</si>
  <si>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</si>
  <si>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</si>
  <si>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</si>
  <si>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</si>
  <si>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</si>
  <si>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</si>
  <si>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</si>
  <si>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</si>
  <si>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</si>
  <si>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</si>
  <si>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</si>
  <si>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</si>
  <si>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</si>
  <si>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</si>
  <si>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</si>
  <si>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</si>
  <si>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</si>
  <si>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</si>
  <si>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</si>
  <si>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</si>
  <si>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</si>
  <si>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</si>
  <si>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</si>
  <si>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</si>
  <si>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</si>
  <si>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</si>
  <si>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</si>
  <si>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</si>
  <si>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</si>
  <si>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</si>
  <si>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</si>
  <si>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</si>
  <si>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</si>
  <si>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</si>
  <si>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</si>
  <si>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</si>
  <si>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</si>
  <si>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</si>
  <si>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</si>
  <si>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</si>
  <si>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</si>
  <si>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</si>
  <si>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</si>
  <si>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</si>
  <si>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</si>
  <si>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</si>
  <si>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</si>
  <si>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</si>
  <si>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</si>
  <si>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</si>
  <si>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</si>
  <si>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</si>
  <si>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</si>
  <si>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</si>
  <si>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</si>
  <si>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</si>
  <si>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</si>
  <si>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</si>
  <si>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</si>
  <si>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</si>
  <si>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</si>
  <si>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</si>
  <si>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</si>
  <si>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</si>
  <si>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</si>
  <si>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</si>
  <si>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</si>
  <si>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</si>
  <si>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</si>
  <si>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</si>
  <si>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</si>
  <si>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</si>
  <si>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</si>
  <si>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</si>
  <si>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</si>
  <si>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</si>
  <si>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</si>
  <si>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</si>
  <si>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</si>
  <si>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</si>
  <si>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</si>
  <si>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</si>
  <si>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</si>
  <si>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</si>
  <si>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</si>
  <si>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</si>
  <si>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</si>
  <si>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</si>
  <si>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</si>
  <si>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</si>
  <si>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</si>
  <si>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</si>
  <si>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</si>
  <si>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</si>
  <si>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</si>
  <si>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</si>
  <si>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</si>
  <si>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</si>
  <si>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</si>
  <si>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</si>
  <si>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</si>
  <si>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</si>
  <si>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</si>
  <si>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</si>
  <si>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</si>
  <si>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</si>
  <si>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</si>
  <si>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</si>
  <si>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</si>
  <si>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</si>
  <si>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</si>
  <si>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</si>
  <si>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</si>
  <si>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</si>
  <si>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</si>
  <si>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</si>
  <si>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</si>
  <si>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</si>
  <si>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</si>
  <si>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</si>
  <si>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</si>
  <si>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</si>
  <si>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</si>
  <si>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</si>
  <si>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</si>
  <si>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</si>
  <si>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</si>
  <si>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</si>
  <si>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</si>
  <si>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</si>
  <si>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</si>
  <si>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</si>
  <si>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</si>
  <si>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</si>
  <si>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</si>
  <si>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</si>
  <si>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</si>
  <si>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</si>
  <si>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</si>
  <si>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</si>
  <si>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</si>
  <si>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</si>
  <si>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</si>
  <si>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</si>
  <si>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</si>
  <si>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</si>
  <si>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</si>
  <si>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</si>
  <si>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</si>
  <si>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</si>
  <si>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</si>
  <si>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</si>
  <si>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</si>
  <si>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</si>
  <si>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</si>
  <si>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</si>
  <si>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</si>
  <si>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</si>
  <si>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</si>
  <si>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</si>
  <si>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</si>
  <si>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</si>
  <si>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</si>
  <si>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</si>
  <si>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</si>
  <si>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</si>
  <si>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</si>
  <si>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</si>
  <si>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</si>
  <si>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</si>
  <si>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</si>
  <si>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</si>
  <si>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</si>
  <si>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</si>
  <si>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</si>
  <si>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</si>
  <si>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</si>
  <si>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</si>
  <si>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</si>
  <si>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</si>
  <si>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</si>
  <si>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</si>
  <si>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</si>
  <si>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</si>
  <si>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</si>
  <si>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</si>
  <si>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</si>
  <si>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</si>
  <si>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</si>
  <si>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</si>
  <si>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</si>
  <si>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</si>
  <si>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</si>
  <si>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</si>
  <si>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</si>
  <si>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</si>
  <si>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</si>
  <si>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</si>
  <si>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</si>
  <si>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</si>
  <si>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</si>
  <si>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</si>
  <si>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</si>
  <si>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</si>
  <si>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</si>
  <si>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</si>
  <si>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</si>
  <si>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</si>
  <si>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</si>
  <si>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</si>
  <si>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</si>
  <si>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</si>
  <si>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</si>
  <si>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</si>
  <si>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</si>
  <si>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</si>
  <si>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</si>
  <si>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</si>
  <si>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</si>
  <si>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</si>
  <si>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</si>
  <si>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</si>
  <si>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</si>
  <si>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</si>
  <si>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</si>
  <si>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</si>
  <si>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</si>
  <si>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</si>
  <si>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</si>
  <si>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</si>
  <si>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</si>
  <si>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</si>
  <si>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</si>
  <si>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</si>
  <si>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</si>
  <si>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</si>
  <si>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</si>
  <si>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</si>
  <si>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</si>
  <si>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</si>
  <si>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</si>
  <si>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</si>
  <si>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</si>
  <si>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</si>
  <si>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</si>
  <si>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</si>
  <si>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</si>
  <si>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</si>
  <si>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</si>
  <si>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</si>
  <si>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</si>
  <si>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</si>
  <si>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</si>
  <si>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</si>
  <si>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</si>
  <si>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</si>
  <si>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</si>
  <si>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</si>
  <si>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</si>
  <si>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</si>
  <si>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</si>
  <si>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</si>
  <si>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</si>
  <si>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</si>
  <si>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</si>
  <si>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</si>
  <si>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</si>
  <si>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</si>
  <si>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</si>
  <si>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</si>
  <si>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</si>
  <si>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</si>
  <si>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</si>
  <si>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</si>
  <si>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</si>
  <si>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</si>
  <si>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</si>
  <si>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</si>
  <si>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</si>
  <si>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</si>
  <si>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</si>
  <si>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</si>
  <si>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</si>
  <si>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</si>
  <si>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</si>
  <si>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</si>
  <si>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</si>
  <si>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</si>
  <si>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</si>
  <si>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</si>
  <si>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</si>
  <si>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</si>
  <si>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</si>
  <si>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</si>
  <si>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</si>
  <si>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</si>
  <si>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</si>
  <si>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</si>
  <si>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</si>
  <si>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</si>
  <si>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</si>
  <si>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</si>
  <si>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</si>
  <si>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</si>
  <si>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</si>
  <si>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</si>
  <si>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</si>
  <si>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</si>
  <si>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</si>
  <si>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</si>
  <si>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</si>
  <si>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</si>
  <si>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</si>
  <si>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</si>
  <si>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</si>
  <si>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</si>
  <si>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</si>
  <si>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</si>
  <si>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</si>
  <si>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</si>
  <si>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</si>
  <si>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</si>
  <si>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</si>
  <si>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</si>
  <si>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</si>
  <si>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</si>
  <si>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</si>
  <si>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</si>
  <si>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</si>
  <si>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</si>
  <si>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</si>
  <si>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</si>
  <si>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</si>
  <si>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</si>
  <si>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</si>
  <si>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</si>
  <si>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</si>
  <si>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</si>
  <si>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</si>
  <si>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</si>
  <si>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</si>
  <si>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</si>
  <si>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</si>
  <si>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</si>
  <si>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</si>
  <si>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</si>
  <si>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</si>
  <si>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</si>
  <si>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</si>
  <si>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</si>
  <si>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</si>
  <si>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</si>
  <si>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</si>
  <si>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</si>
  <si>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</si>
  <si>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</si>
  <si>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</si>
  <si>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</si>
  <si>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</si>
  <si>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</si>
  <si>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</si>
  <si>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</si>
  <si>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</si>
  <si>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</si>
  <si>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</si>
  <si>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</si>
  <si>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</si>
  <si>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</si>
  <si>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</si>
  <si>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</si>
  <si>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</si>
  <si>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</si>
  <si>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</si>
  <si>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</si>
  <si>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</si>
  <si>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</si>
  <si>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</si>
  <si>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</si>
  <si>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</si>
  <si>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</si>
  <si>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</si>
  <si>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</si>
  <si>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</si>
  <si>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</si>
  <si>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</si>
  <si>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</si>
  <si>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</si>
  <si>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</si>
  <si>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</si>
  <si>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</si>
  <si>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</si>
  <si>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</si>
  <si>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</si>
  <si>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</si>
  <si>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</si>
  <si>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</si>
  <si>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</si>
  <si>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</si>
  <si>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</si>
  <si>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</si>
  <si>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</si>
  <si>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</si>
  <si>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</si>
  <si>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</si>
  <si>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</si>
  <si>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</si>
  <si>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</si>
  <si>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</si>
  <si>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</si>
  <si>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</si>
  <si>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</si>
  <si>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</si>
  <si>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</si>
  <si>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</si>
  <si>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</si>
  <si>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</si>
  <si>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</si>
  <si>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</si>
  <si>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</si>
  <si>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</si>
  <si>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</si>
  <si>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</si>
  <si>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</si>
  <si>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</si>
  <si>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</si>
  <si>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</si>
  <si>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</si>
  <si>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</si>
  <si>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</si>
  <si>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</si>
  <si>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</si>
  <si>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</si>
  <si>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</si>
  <si>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</si>
  <si>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</si>
  <si>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</si>
  <si>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</si>
  <si>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</si>
  <si>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</si>
  <si>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</si>
  <si>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</si>
  <si>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</si>
  <si>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</si>
  <si>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</si>
  <si>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</si>
  <si>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</si>
  <si>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</si>
  <si>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</si>
  <si>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</si>
  <si>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</si>
  <si>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</si>
  <si>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</si>
  <si>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</si>
  <si>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</si>
  <si>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</si>
  <si>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</si>
  <si>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</si>
  <si>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</si>
  <si>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</si>
  <si>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</si>
  <si>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</si>
  <si>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</si>
  <si>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</si>
  <si>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</si>
  <si>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</si>
  <si>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</si>
  <si>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</si>
  <si>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</si>
  <si>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</si>
  <si>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</si>
  <si>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</si>
  <si>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</si>
  <si>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</si>
  <si>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</si>
  <si>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</si>
  <si>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</si>
  <si>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</si>
  <si>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</si>
  <si>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</si>
  <si>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</si>
  <si>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</si>
  <si>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</si>
  <si>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</si>
  <si>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</si>
  <si>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</si>
  <si>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</si>
  <si>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</si>
  <si>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</si>
  <si>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</si>
  <si>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</si>
  <si>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</si>
  <si>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</si>
  <si>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</si>
  <si>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</si>
  <si>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</si>
  <si>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</si>
  <si>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</si>
  <si>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</si>
  <si>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</si>
  <si>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</si>
  <si>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</si>
  <si>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</si>
  <si>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</si>
  <si>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</si>
  <si>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</si>
  <si>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</si>
  <si>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</si>
  <si>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</si>
  <si>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</si>
  <si>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</si>
  <si>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</si>
  <si>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</si>
  <si>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</si>
  <si>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</si>
  <si>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</si>
  <si>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</si>
  <si>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</si>
  <si>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</si>
  <si>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</si>
  <si>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</si>
  <si>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</si>
  <si>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</si>
  <si>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</si>
  <si>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</si>
  <si>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</si>
  <si>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</si>
  <si>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</si>
  <si>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</si>
  <si>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</si>
  <si>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</si>
  <si>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</si>
  <si>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</si>
  <si>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</si>
  <si>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</si>
  <si>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</si>
  <si>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</si>
  <si>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</si>
  <si>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</si>
  <si>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</si>
  <si>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</si>
  <si>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</si>
  <si>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</si>
  <si>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</si>
  <si>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</si>
  <si>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</si>
  <si>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</si>
  <si>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</si>
  <si>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</si>
  <si>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</si>
  <si>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</si>
  <si>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</si>
  <si>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</si>
  <si>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</si>
  <si>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</si>
  <si>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</si>
  <si>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</si>
  <si>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</si>
  <si>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</si>
  <si>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</si>
  <si>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</si>
  <si>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</si>
  <si>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</si>
  <si>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</si>
  <si>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</si>
  <si>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</si>
  <si>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</si>
  <si>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</si>
  <si>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</si>
  <si>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</si>
  <si>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</si>
  <si>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</si>
  <si>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</si>
  <si>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</si>
  <si>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</si>
  <si>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</si>
  <si>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</si>
  <si>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</si>
  <si>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</si>
  <si>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</si>
  <si>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</si>
  <si>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</si>
  <si>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</si>
  <si>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</si>
  <si>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</si>
  <si>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</si>
  <si>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</si>
  <si>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</si>
  <si>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</si>
  <si>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</si>
  <si>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</si>
  <si>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</si>
  <si>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</si>
  <si>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</si>
  <si>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</si>
  <si>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</si>
  <si>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</si>
  <si>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</si>
  <si>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</si>
  <si>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</si>
  <si>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</si>
  <si>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</si>
  <si>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</si>
  <si>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</si>
  <si>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</si>
  <si>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</si>
  <si>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</si>
  <si>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</si>
  <si>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</si>
  <si>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</si>
  <si>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</si>
  <si>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</si>
  <si>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</si>
  <si>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</si>
  <si>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</si>
  <si>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</si>
  <si>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</si>
  <si>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</si>
  <si>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</si>
  <si>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</si>
  <si>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</si>
  <si>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</si>
  <si>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</si>
  <si>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</si>
  <si>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</si>
  <si>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</si>
  <si>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</si>
  <si>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</si>
  <si>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</si>
  <si>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</si>
  <si>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</si>
  <si>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</si>
  <si>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</si>
  <si>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</si>
  <si>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</si>
  <si>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</si>
  <si>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</si>
  <si>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</si>
  <si>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</si>
  <si>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</si>
  <si>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</si>
  <si>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</si>
  <si>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</si>
  <si>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</si>
  <si>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</si>
  <si>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</si>
  <si>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</si>
  <si>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</si>
  <si>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</si>
  <si>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</si>
  <si>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</si>
  <si>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</si>
  <si>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</si>
  <si>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</si>
  <si>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</si>
  <si>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</si>
  <si>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</si>
  <si>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</si>
  <si>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</si>
  <si>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</si>
  <si>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</si>
  <si>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</si>
  <si>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</si>
  <si>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</si>
  <si>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</si>
  <si>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</si>
  <si>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</si>
  <si>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</si>
  <si>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</si>
  <si>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</si>
  <si>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</si>
  <si>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</si>
  <si>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</si>
  <si>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</si>
  <si>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</si>
  <si>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</si>
  <si>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</si>
  <si>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</si>
  <si>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</si>
  <si>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</si>
  <si>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</si>
  <si>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</si>
  <si>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</si>
  <si>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</si>
  <si>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</si>
  <si>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</si>
  <si>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</si>
  <si>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</si>
  <si>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</si>
  <si>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</si>
  <si>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</si>
  <si>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</si>
  <si>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</si>
  <si>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</si>
  <si>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</si>
  <si>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</si>
  <si>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</si>
  <si>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</si>
  <si>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</si>
  <si>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</si>
  <si>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</si>
  <si>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</si>
  <si>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</si>
  <si>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</si>
  <si>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</si>
  <si>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</si>
  <si>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</si>
  <si>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</si>
  <si>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</si>
  <si>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</si>
  <si>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</si>
  <si>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</si>
  <si>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</si>
  <si>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</si>
  <si>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</si>
  <si>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</si>
  <si>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</si>
  <si>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</si>
  <si>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</si>
  <si>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</si>
  <si>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</si>
  <si>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</si>
  <si>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</si>
  <si>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</si>
  <si>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</si>
  <si>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</si>
  <si>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</si>
  <si>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</si>
  <si>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</si>
  <si>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</si>
  <si>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</si>
  <si>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</si>
  <si>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</si>
  <si>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</si>
  <si>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</si>
  <si>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</si>
  <si>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</si>
  <si>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</si>
  <si>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</si>
  <si>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</si>
  <si>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</si>
  <si>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</si>
  <si>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</si>
  <si>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</si>
  <si>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</si>
  <si>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</si>
  <si>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</si>
  <si>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</si>
  <si>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</si>
  <si>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</si>
  <si>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</si>
  <si>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</si>
  <si>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</si>
  <si>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</si>
  <si>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</si>
  <si>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</si>
  <si>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</si>
  <si>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</si>
  <si>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</si>
  <si>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</si>
  <si>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</si>
  <si>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</si>
  <si>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</si>
  <si>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</si>
  <si>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</si>
  <si>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</si>
  <si>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</si>
  <si>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</si>
  <si>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</si>
  <si>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</si>
  <si>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</si>
  <si>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</si>
  <si>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</si>
  <si>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</si>
  <si>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</si>
  <si>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</si>
  <si>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</si>
  <si>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</si>
  <si>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</si>
  <si>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</si>
  <si>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</si>
  <si>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</si>
  <si>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</si>
  <si>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</si>
  <si>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</si>
  <si>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</si>
  <si>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</si>
  <si>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</si>
  <si>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</si>
  <si>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</si>
  <si>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</si>
  <si>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</si>
  <si>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</si>
  <si>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</si>
  <si>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</si>
  <si>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</si>
  <si>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</si>
  <si>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</si>
  <si>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</si>
  <si>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</si>
  <si>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</si>
  <si>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</si>
  <si>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</si>
  <si>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</si>
  <si>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</si>
  <si>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</si>
  <si>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</si>
  <si>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</si>
  <si>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</si>
  <si>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</si>
  <si>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</si>
  <si>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</si>
  <si>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</si>
  <si>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</si>
  <si>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</si>
  <si>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</si>
  <si>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</si>
  <si>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</si>
  <si>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</si>
  <si>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</si>
  <si>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</si>
  <si>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</si>
  <si>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</si>
  <si>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</si>
  <si>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</si>
  <si>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</si>
  <si>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</si>
  <si>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</si>
  <si>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</si>
  <si>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</si>
  <si>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</si>
  <si>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</si>
  <si>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</si>
  <si>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</si>
  <si>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</si>
  <si>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</si>
  <si>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</si>
  <si>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</si>
  <si>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</si>
  <si>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</si>
  <si>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</si>
  <si>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</si>
  <si>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</si>
  <si>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</si>
  <si>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</si>
  <si>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</si>
  <si>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</si>
  <si>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</si>
  <si>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</si>
  <si>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</si>
  <si>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</si>
  <si>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</si>
  <si>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</si>
  <si>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</si>
  <si>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</si>
  <si>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</si>
  <si>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</si>
  <si>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</si>
  <si>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</si>
  <si>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</si>
  <si>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</si>
  <si>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</si>
  <si>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</si>
  <si>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</si>
  <si>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</si>
  <si>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</si>
  <si>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</si>
  <si>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</si>
  <si>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</si>
  <si>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</si>
  <si>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</si>
  <si>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</si>
  <si>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</si>
  <si>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</si>
  <si>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</si>
  <si>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</si>
  <si>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</si>
  <si>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</si>
  <si>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</si>
  <si>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</si>
  <si>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</si>
  <si>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</si>
  <si>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</si>
  <si>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</si>
  <si>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</si>
  <si>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</si>
  <si>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</si>
  <si>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</si>
  <si>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</si>
  <si>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</si>
  <si>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</si>
  <si>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</si>
  <si>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</si>
  <si>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</si>
  <si>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</si>
  <si>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</si>
  <si>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</si>
  <si>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</si>
  <si>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</si>
  <si>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</si>
  <si>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</si>
  <si>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</si>
  <si>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</si>
  <si>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</si>
  <si>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</si>
  <si>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</si>
  <si>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</si>
  <si>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</si>
  <si>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</si>
  <si>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</si>
  <si>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</si>
  <si>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</si>
  <si>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</si>
  <si>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</si>
  <si>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</si>
  <si>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</si>
  <si>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</si>
  <si>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</si>
  <si>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</si>
  <si>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</si>
  <si>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</si>
  <si>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</si>
  <si>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</si>
  <si>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</si>
  <si>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</si>
  <si>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</si>
  <si>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</si>
  <si>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</si>
  <si>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</si>
  <si>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</si>
  <si>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</si>
  <si>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</si>
  <si>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</si>
  <si>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</si>
  <si>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</si>
  <si>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</si>
  <si>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</si>
  <si>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</si>
  <si>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</si>
  <si>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</si>
  <si>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</si>
  <si>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</si>
  <si>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</si>
  <si>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</si>
  <si>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</si>
  <si>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</si>
  <si>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</si>
  <si>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</si>
  <si>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</si>
  <si>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</si>
  <si>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</si>
  <si>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</si>
  <si>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</si>
  <si>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</si>
  <si>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</si>
  <si>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</si>
  <si>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</si>
  <si>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</si>
  <si>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</si>
  <si>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</si>
  <si>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</si>
  <si>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</si>
  <si>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</si>
  <si>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</si>
  <si>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</si>
  <si>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</si>
  <si>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</si>
  <si>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</si>
  <si>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</si>
  <si>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</si>
  <si>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</si>
  <si>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</si>
  <si>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</si>
  <si>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</si>
  <si>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</si>
  <si>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</si>
  <si>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</si>
  <si>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</si>
  <si>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</si>
  <si>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</si>
  <si>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</si>
  <si>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</si>
  <si>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</si>
  <si>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</si>
  <si>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</si>
  <si>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</si>
  <si>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</si>
  <si>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</si>
  <si>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</si>
  <si>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</si>
  <si>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</si>
  <si>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</si>
  <si>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</si>
  <si>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</si>
  <si>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</si>
  <si>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</si>
  <si>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</si>
  <si>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</si>
  <si>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</si>
  <si>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</si>
  <si>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</si>
  <si>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</si>
  <si>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</si>
  <si>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</si>
  <si>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</si>
  <si>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</si>
  <si>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</si>
  <si>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</si>
  <si>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</si>
  <si>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</si>
  <si>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</si>
  <si>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</si>
  <si>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</si>
  <si>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</si>
  <si>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</si>
  <si>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</si>
  <si>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</si>
  <si>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</si>
  <si>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</si>
  <si>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</si>
  <si>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</si>
  <si>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</si>
  <si>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</si>
  <si>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</si>
  <si>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</si>
  <si>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</si>
  <si>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</si>
  <si>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</si>
  <si>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</si>
  <si>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</si>
  <si>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</si>
  <si>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</si>
  <si>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</si>
  <si>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</si>
  <si>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</si>
  <si>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</si>
  <si>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</si>
  <si>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</si>
  <si>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</si>
  <si>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</si>
  <si>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</si>
  <si>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</si>
  <si>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</si>
  <si>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</si>
  <si>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</si>
  <si>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</si>
  <si>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</si>
  <si>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</si>
  <si>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</si>
  <si>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</si>
  <si>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</si>
  <si>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</si>
  <si>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</si>
  <si>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</si>
  <si>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</si>
  <si>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</si>
  <si>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</si>
  <si>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</si>
  <si>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</si>
  <si>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</si>
  <si>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</si>
  <si>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</si>
  <si>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</si>
  <si>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</si>
  <si>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</si>
  <si>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</si>
  <si>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</si>
  <si>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</si>
  <si>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</si>
  <si>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</si>
  <si>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</si>
  <si>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</si>
  <si>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</si>
  <si>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</si>
  <si>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</si>
  <si>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</si>
  <si>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</si>
  <si>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</si>
  <si>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</si>
  <si>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</si>
  <si>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</si>
  <si>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</si>
  <si>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</si>
  <si>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</si>
  <si>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</si>
  <si>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</si>
  <si>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</si>
  <si>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</si>
  <si>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</si>
  <si>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</si>
  <si>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</si>
  <si>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</si>
  <si>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</si>
  <si>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</si>
  <si>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</si>
  <si>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</si>
  <si>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</si>
  <si>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</si>
  <si>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</si>
  <si>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</si>
  <si>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</si>
  <si>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</si>
  <si>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</si>
  <si>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</si>
  <si>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</si>
  <si>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</si>
  <si>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</si>
  <si>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</si>
  <si>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</si>
  <si>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</si>
  <si>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</si>
  <si>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</si>
  <si>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</si>
  <si>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</si>
  <si>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</si>
  <si>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</si>
  <si>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</si>
  <si>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</si>
  <si>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</si>
  <si>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</si>
  <si>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</si>
  <si>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</si>
  <si>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</si>
  <si>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</si>
  <si>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</si>
  <si>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</si>
  <si>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</si>
  <si>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</si>
  <si>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</si>
  <si>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</si>
  <si>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</si>
  <si>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</si>
  <si>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</si>
  <si>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</si>
  <si>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</si>
  <si>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</si>
  <si>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</si>
  <si>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</si>
  <si>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</si>
  <si>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</si>
  <si>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</si>
  <si>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</si>
  <si>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</si>
  <si>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</si>
  <si>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</si>
  <si>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</si>
  <si>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</si>
  <si>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</si>
  <si>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</si>
  <si>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</si>
  <si>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</si>
  <si>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</si>
  <si>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</si>
  <si>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</si>
  <si>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</si>
  <si>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</si>
  <si>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</si>
  <si>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</si>
  <si>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</si>
  <si>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</si>
  <si>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</si>
  <si>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</si>
  <si>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</si>
  <si>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</si>
  <si>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</si>
  <si>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</si>
  <si>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</si>
  <si>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</si>
  <si>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</si>
  <si>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</si>
  <si>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</si>
  <si>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</si>
  <si>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</si>
  <si>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</si>
  <si>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</si>
  <si>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</si>
  <si>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</si>
  <si>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</si>
  <si>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</si>
  <si>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</si>
  <si>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</si>
  <si>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</si>
  <si>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</si>
  <si>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</si>
  <si>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</si>
  <si>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</si>
  <si>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</si>
  <si>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</si>
  <si>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</si>
  <si>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</si>
  <si>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</si>
  <si>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</si>
  <si>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</si>
  <si>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</si>
  <si>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</si>
  <si>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</si>
  <si>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</si>
  <si>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</si>
  <si>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</si>
  <si>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</si>
  <si>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</si>
  <si>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</si>
  <si>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</si>
  <si>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</si>
  <si>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</si>
  <si>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</si>
  <si>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</si>
  <si>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</si>
  <si>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</si>
  <si>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</si>
  <si>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</si>
  <si>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</si>
  <si>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</si>
  <si>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</si>
  <si>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</si>
  <si>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</si>
  <si>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</si>
  <si>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</si>
  <si>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</si>
  <si>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</si>
  <si>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</si>
  <si>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</si>
  <si>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</si>
  <si>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</si>
  <si>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</si>
  <si>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</si>
  <si>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</si>
  <si>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</si>
  <si>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</si>
  <si>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</si>
  <si>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</si>
  <si>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</si>
  <si>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</si>
  <si>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</si>
  <si>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</si>
  <si>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</si>
  <si>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</si>
  <si>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</si>
  <si>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</si>
  <si>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</si>
  <si>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</si>
  <si>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</si>
  <si>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</si>
  <si>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</si>
  <si>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</si>
  <si>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</si>
  <si>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</si>
  <si>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</si>
  <si>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</si>
  <si>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</si>
  <si>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</si>
  <si>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</si>
  <si>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</si>
  <si>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</si>
  <si>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</si>
  <si>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</si>
  <si>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</si>
  <si>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</si>
  <si>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</si>
  <si>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</si>
  <si>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</si>
  <si>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</si>
  <si>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</si>
  <si>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</si>
  <si>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</si>
  <si>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</si>
  <si>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</si>
  <si>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</si>
  <si>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</si>
  <si>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</si>
  <si>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</si>
  <si>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</si>
  <si>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</si>
  <si>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</si>
  <si>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</si>
  <si>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</si>
  <si>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</si>
  <si>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</si>
  <si>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</si>
  <si>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</si>
  <si>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</si>
  <si>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</si>
  <si>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</si>
  <si>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</si>
  <si>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</si>
  <si>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</si>
  <si>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</si>
  <si>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</si>
  <si>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</si>
  <si>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</si>
  <si>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</si>
  <si>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</si>
  <si>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</si>
  <si>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</si>
  <si>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</si>
  <si>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</si>
  <si>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</si>
  <si>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</si>
  <si>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</si>
  <si>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</si>
  <si>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</si>
  <si>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</si>
  <si>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</si>
  <si>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</si>
  <si>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</si>
  <si>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</si>
  <si>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</si>
  <si>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</si>
  <si>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</si>
  <si>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</si>
  <si>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</si>
  <si>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</si>
  <si>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</si>
  <si>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</si>
  <si>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</si>
  <si>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</si>
  <si>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</si>
  <si>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</si>
  <si>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</si>
  <si>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</si>
  <si>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</si>
  <si>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</si>
  <si>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</si>
  <si>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</si>
  <si>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</si>
  <si>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</si>
  <si>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</si>
  <si>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</si>
  <si>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</si>
  <si>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</si>
  <si>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</si>
  <si>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</si>
  <si>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</si>
  <si>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</si>
  <si>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</si>
  <si>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</si>
  <si>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</si>
  <si>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</si>
  <si>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</si>
  <si>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</si>
  <si>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</si>
  <si>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</si>
  <si>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</si>
  <si>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</si>
  <si>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</si>
  <si>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</si>
  <si>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</si>
  <si>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</si>
  <si>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</si>
  <si>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</si>
  <si>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</si>
  <si>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</si>
  <si>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</si>
  <si>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</si>
  <si>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</si>
  <si>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</si>
  <si>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</si>
  <si>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</si>
  <si>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</si>
  <si>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</si>
  <si>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</si>
  <si>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</si>
  <si>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</si>
  <si>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</si>
  <si>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</si>
  <si>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</si>
  <si>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</si>
  <si>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</si>
  <si>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</si>
  <si>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</si>
  <si>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</si>
  <si>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</si>
  <si>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</si>
  <si>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</si>
  <si>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</si>
  <si>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</si>
  <si>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</si>
  <si>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</si>
  <si>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</si>
  <si>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</si>
  <si>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</si>
  <si>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</si>
  <si>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</si>
  <si>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</si>
  <si>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</si>
  <si>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</si>
  <si>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</si>
  <si>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</si>
  <si>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</si>
  <si>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</si>
  <si>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</si>
  <si>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</si>
  <si>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</si>
  <si>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</si>
  <si>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</si>
  <si>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</si>
  <si>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</si>
  <si>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</si>
  <si>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</si>
  <si>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</si>
  <si>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</si>
  <si>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</si>
  <si>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</si>
  <si>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</si>
  <si>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</si>
  <si>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</si>
  <si>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</si>
  <si>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</si>
  <si>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</si>
  <si>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</si>
  <si>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</si>
  <si>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</si>
  <si>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</si>
  <si>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</si>
  <si>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</si>
  <si>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</si>
  <si>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</si>
  <si>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</si>
  <si>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</si>
  <si>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</si>
  <si>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</si>
  <si>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</si>
  <si>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</si>
  <si>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</si>
  <si>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</si>
  <si>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</si>
  <si>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</si>
  <si>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</si>
  <si>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</si>
  <si>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</si>
  <si>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</si>
  <si>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</si>
  <si>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</si>
  <si>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</si>
  <si>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</si>
  <si>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</si>
  <si>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</si>
  <si>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</si>
  <si>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</si>
  <si>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</si>
  <si>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</si>
  <si>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</si>
  <si>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</si>
  <si>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</si>
  <si>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</si>
  <si>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</si>
  <si>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</si>
  <si>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</si>
  <si>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</si>
  <si>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</si>
  <si>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</si>
  <si>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</si>
  <si>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</si>
  <si>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</si>
  <si>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</si>
  <si>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</si>
  <si>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</si>
  <si>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</si>
  <si>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</si>
  <si>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</si>
  <si>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</si>
  <si>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</si>
  <si>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</si>
  <si>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</si>
  <si>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</si>
  <si>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</si>
  <si>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</si>
  <si>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</si>
  <si>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</si>
  <si>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</si>
  <si>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</si>
  <si>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</si>
  <si>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</si>
  <si>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</si>
  <si>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</si>
  <si>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</si>
  <si>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</si>
  <si>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</si>
  <si>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</si>
  <si>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</si>
  <si>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</si>
  <si>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</si>
  <si>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</si>
  <si>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</si>
  <si>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</si>
  <si>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</si>
  <si>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</si>
  <si>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</si>
  <si>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</si>
  <si>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</si>
  <si>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</si>
  <si>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</si>
  <si>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</si>
  <si>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</si>
  <si>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</si>
  <si>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</si>
  <si>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</si>
  <si>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</si>
  <si>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</si>
  <si>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</si>
  <si>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</si>
  <si>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</si>
  <si>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</si>
  <si>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</si>
  <si>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</si>
  <si>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</si>
  <si>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</si>
  <si>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</si>
  <si>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</si>
  <si>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</si>
  <si>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</si>
  <si>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</si>
  <si>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</si>
  <si>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</si>
  <si>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</si>
  <si>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</si>
  <si>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</si>
  <si>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</si>
  <si>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</si>
  <si>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</si>
  <si>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</si>
  <si>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</si>
  <si>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</si>
  <si>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</si>
  <si>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</si>
  <si>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</si>
  <si>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</si>
  <si>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</si>
  <si>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</si>
  <si>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</si>
  <si>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</si>
  <si>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</si>
  <si>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</si>
  <si>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</si>
  <si>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</si>
  <si>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</si>
  <si>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</si>
  <si>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</si>
  <si>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</si>
  <si>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</si>
  <si>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</si>
  <si>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</si>
  <si>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</si>
  <si>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</si>
  <si>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</si>
  <si>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</si>
  <si>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</si>
  <si>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</si>
  <si>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</si>
  <si>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</si>
  <si>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</si>
  <si>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</si>
  <si>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</si>
  <si>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</si>
  <si>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</si>
  <si>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</si>
  <si>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</si>
  <si>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</si>
  <si>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</si>
  <si>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</si>
  <si>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</si>
  <si>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</si>
  <si>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</si>
  <si>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</si>
  <si>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</si>
  <si>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</si>
  <si>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</si>
  <si>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</si>
  <si>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</si>
  <si>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</si>
  <si>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</si>
  <si>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</si>
  <si>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</si>
  <si>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</si>
  <si>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</si>
  <si>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</si>
  <si>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</si>
  <si>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</si>
  <si>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</si>
  <si>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</si>
  <si>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</si>
  <si>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</si>
  <si>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</si>
  <si>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</si>
  <si>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</si>
  <si>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</si>
  <si>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</si>
  <si>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</si>
  <si>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</si>
  <si>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</si>
  <si>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</si>
  <si>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</si>
  <si>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</si>
  <si>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</si>
  <si>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</si>
  <si>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</si>
  <si>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</si>
  <si>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</si>
  <si>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</si>
  <si>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</si>
  <si>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</si>
  <si>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</si>
  <si>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</si>
  <si>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</si>
  <si>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</si>
  <si>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</si>
  <si>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</si>
  <si>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</si>
  <si>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</si>
  <si>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</si>
  <si>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</si>
  <si>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</si>
  <si>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</si>
  <si>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</si>
  <si>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</si>
  <si>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</si>
  <si>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</si>
  <si>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</si>
  <si>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</si>
  <si>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</si>
  <si>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</si>
  <si>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</si>
  <si>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</si>
  <si>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</si>
  <si>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</si>
  <si>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</si>
  <si>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</si>
  <si>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</si>
  <si>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</si>
  <si>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</si>
  <si>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</si>
  <si>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</si>
  <si>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</si>
  <si>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</si>
  <si>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</si>
  <si>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</si>
  <si>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</si>
  <si>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</si>
  <si>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</si>
  <si>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</si>
  <si>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</si>
  <si>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</si>
  <si>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</si>
  <si>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</si>
  <si>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</si>
  <si>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</si>
  <si>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</si>
  <si>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</si>
  <si>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</si>
  <si>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</si>
  <si>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</si>
  <si>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</si>
  <si>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</si>
  <si>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</si>
  <si>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</si>
  <si>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</si>
  <si>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</si>
  <si>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</si>
  <si>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</si>
  <si>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</si>
  <si>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</si>
  <si>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</si>
  <si>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</si>
  <si>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</si>
  <si>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</si>
  <si>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</si>
  <si>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</si>
  <si>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</si>
  <si>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</si>
  <si>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</si>
  <si>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</si>
  <si>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</si>
  <si>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</si>
  <si>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</si>
  <si>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</si>
  <si>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</si>
  <si>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</si>
  <si>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</si>
  <si>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</si>
  <si>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</si>
  <si>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</si>
  <si>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</si>
  <si>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</si>
  <si>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</si>
  <si>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</si>
  <si>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</si>
  <si>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</si>
  <si>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</si>
  <si>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</si>
  <si>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</si>
  <si>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</si>
  <si>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</si>
  <si>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</si>
  <si>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</si>
  <si>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</si>
  <si>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</si>
  <si>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</si>
  <si>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</si>
  <si>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</si>
  <si>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</si>
  <si>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</si>
  <si>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</si>
  <si>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</si>
  <si>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</si>
  <si>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</si>
  <si>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</si>
  <si>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</si>
  <si>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</si>
  <si>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</si>
  <si>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</si>
  <si>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</si>
  <si>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</si>
  <si>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</si>
  <si>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</si>
  <si>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</si>
  <si>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</si>
  <si>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</si>
  <si>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</si>
  <si>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</si>
  <si>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</si>
  <si>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</si>
  <si>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</si>
  <si>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</si>
  <si>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</si>
  <si>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</si>
  <si>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</si>
  <si>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</si>
  <si>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</si>
  <si>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</si>
  <si>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</si>
  <si>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</si>
  <si>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</si>
  <si>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</si>
  <si>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</si>
  <si>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</si>
  <si>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</si>
  <si>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</si>
  <si>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</si>
  <si>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</si>
  <si>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</si>
  <si>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</si>
  <si>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</si>
  <si>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</si>
  <si>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</si>
  <si>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</si>
  <si>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</si>
  <si>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</si>
  <si>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</si>
  <si>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</si>
  <si>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</si>
  <si>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</si>
  <si>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</si>
  <si>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</si>
  <si>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</si>
  <si>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</si>
  <si>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</si>
  <si>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</si>
  <si>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</si>
  <si>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</si>
  <si>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</si>
  <si>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</si>
  <si>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</si>
  <si>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</si>
  <si>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</si>
  <si>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</si>
  <si>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</si>
  <si>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</si>
  <si>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</si>
  <si>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</si>
  <si>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</si>
  <si>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</si>
  <si>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</si>
  <si>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</si>
  <si>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</si>
  <si>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</si>
  <si>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</si>
  <si>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</si>
  <si>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</si>
  <si>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</si>
  <si>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</si>
  <si>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</si>
  <si>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</si>
  <si>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</si>
  <si>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</si>
  <si>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</si>
  <si>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</si>
  <si>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</si>
  <si>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</si>
  <si>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</si>
  <si>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</si>
  <si>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</si>
  <si>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</si>
  <si>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</si>
  <si>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</si>
  <si>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</si>
  <si>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</si>
  <si>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</si>
  <si>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</si>
  <si>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</si>
  <si>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</si>
  <si>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</si>
  <si>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</si>
  <si>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</si>
  <si>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</si>
  <si>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</si>
  <si>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</si>
  <si>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</si>
  <si>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</si>
  <si>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</si>
  <si>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</si>
  <si>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</si>
  <si>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</si>
  <si>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</si>
  <si>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</si>
  <si>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</si>
  <si>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</si>
  <si>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</si>
  <si>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</si>
  <si>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</si>
  <si>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</si>
  <si>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</si>
  <si>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</si>
  <si>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</si>
  <si>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</si>
  <si>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</si>
  <si>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</si>
  <si>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</si>
  <si>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</si>
  <si>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</si>
  <si>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</si>
  <si>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</si>
  <si>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</si>
  <si>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</si>
  <si>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</si>
  <si>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</si>
  <si>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</si>
  <si>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</si>
  <si>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</si>
  <si>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</si>
  <si>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</si>
  <si>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</si>
  <si>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</si>
  <si>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</si>
  <si>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</si>
  <si>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</si>
  <si>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</si>
  <si>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</si>
  <si>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</si>
  <si>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</si>
  <si>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</si>
  <si>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</si>
  <si>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</si>
  <si>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</si>
  <si>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</si>
  <si>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</si>
  <si>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</si>
  <si>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</si>
  <si>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</si>
  <si>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</si>
  <si>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</si>
  <si>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</si>
  <si>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</si>
  <si>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</si>
  <si>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</si>
  <si>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</si>
  <si>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</si>
  <si>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</si>
  <si>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</si>
  <si>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</si>
  <si>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</si>
  <si>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</si>
  <si>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</si>
  <si>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</si>
  <si>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</si>
  <si>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</si>
  <si>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</si>
  <si>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</si>
  <si>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</si>
  <si>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</si>
  <si>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</si>
  <si>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</si>
  <si>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</si>
  <si>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</si>
  <si>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</si>
  <si>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</si>
  <si>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</si>
  <si>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</si>
  <si>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</si>
  <si>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</si>
  <si>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</si>
  <si>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</si>
  <si>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</si>
  <si>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</si>
  <si>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</si>
  <si>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</si>
  <si>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</si>
  <si>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</si>
  <si>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</si>
  <si>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</si>
  <si>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</si>
  <si>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</si>
  <si>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</si>
  <si>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</si>
  <si>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</si>
  <si>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</si>
  <si>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</si>
  <si>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</si>
  <si>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</si>
  <si>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</si>
  <si>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</si>
  <si>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</si>
  <si>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</si>
  <si>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</si>
  <si>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</si>
  <si>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</si>
  <si>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</si>
  <si>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</si>
  <si>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</si>
  <si>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</si>
  <si>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</si>
  <si>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</si>
  <si>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</si>
  <si>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</si>
  <si>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</si>
  <si>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</si>
  <si>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</si>
  <si>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</si>
  <si>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</si>
  <si>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</si>
  <si>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</si>
  <si>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</si>
  <si>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</si>
  <si>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</si>
  <si>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</si>
  <si>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</si>
  <si>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</si>
  <si>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</si>
  <si>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</si>
  <si>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</si>
  <si>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</si>
  <si>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</si>
  <si>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</si>
  <si>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</si>
  <si>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</si>
  <si>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</si>
  <si>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</si>
  <si>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</si>
  <si>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</si>
  <si>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</si>
  <si>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</si>
  <si>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</si>
  <si>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</si>
  <si>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</si>
  <si>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</si>
  <si>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</si>
  <si>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</si>
  <si>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</si>
  <si>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</si>
  <si>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</si>
  <si>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</si>
  <si>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</si>
  <si>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</si>
  <si>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</si>
  <si>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</si>
  <si>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</si>
  <si>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</si>
  <si>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</si>
  <si>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</si>
  <si>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</si>
  <si>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</si>
  <si>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</si>
  <si>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</si>
  <si>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</si>
  <si>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</si>
  <si>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</si>
  <si>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</si>
  <si>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</si>
  <si>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</si>
  <si>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</si>
  <si>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</si>
  <si>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</si>
  <si>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</si>
  <si>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</si>
  <si>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</si>
  <si>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</si>
  <si>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</si>
  <si>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</si>
  <si>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</si>
  <si>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</si>
  <si>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</si>
  <si>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</si>
  <si>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</si>
  <si>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</si>
  <si>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</si>
  <si>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</si>
  <si>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</si>
  <si>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</si>
  <si>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</si>
  <si>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</si>
  <si>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</si>
  <si>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</si>
  <si>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</si>
  <si>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</si>
  <si>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</si>
  <si>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</si>
  <si>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</si>
  <si>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</si>
  <si>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</si>
  <si>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</si>
  <si>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</si>
  <si>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</si>
  <si>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</si>
  <si>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</si>
  <si>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</si>
  <si>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</si>
  <si>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</si>
  <si>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</si>
  <si>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</si>
  <si>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</si>
  <si>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</si>
  <si>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</si>
  <si>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</si>
  <si>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</si>
  <si>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</si>
  <si>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</si>
  <si>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</si>
  <si>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</si>
  <si>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</si>
  <si>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</si>
  <si>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</si>
  <si>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</si>
  <si>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</si>
  <si>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</si>
  <si>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</si>
  <si>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</si>
  <si>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</si>
  <si>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</si>
  <si>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</si>
  <si>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</si>
  <si>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</si>
  <si>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</si>
  <si>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</si>
  <si>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</si>
  <si>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</si>
  <si>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</si>
  <si>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</si>
  <si>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</si>
  <si>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</si>
  <si>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</si>
  <si>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</si>
  <si>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</si>
  <si>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</si>
  <si>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</si>
  <si>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</si>
  <si>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</si>
  <si>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</si>
  <si>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</si>
  <si>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</si>
  <si>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</si>
  <si>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</si>
  <si>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</si>
  <si>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</si>
  <si>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</si>
  <si>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</si>
  <si>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</si>
  <si>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</si>
  <si>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</si>
  <si>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</si>
  <si>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</si>
  <si>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</si>
  <si>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</si>
  <si>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</si>
  <si>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</si>
  <si>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</si>
  <si>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</si>
  <si>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</si>
  <si>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</si>
  <si>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</si>
  <si>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</si>
  <si>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</si>
  <si>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</si>
  <si>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</si>
  <si>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</si>
  <si>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</si>
  <si>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</si>
  <si>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</si>
  <si>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</si>
  <si>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</si>
  <si>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</si>
  <si>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</si>
  <si>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</si>
  <si>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</si>
  <si>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</si>
  <si>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</si>
  <si>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</si>
  <si>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</si>
  <si>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</si>
  <si>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</si>
  <si>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</si>
  <si>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</si>
  <si>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</si>
  <si>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</si>
  <si>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</si>
  <si>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</si>
  <si>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</si>
  <si>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</si>
  <si>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</si>
  <si>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</si>
  <si>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</si>
  <si>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</si>
  <si>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</si>
  <si>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</si>
  <si>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</si>
  <si>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</si>
  <si>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</si>
  <si>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</si>
  <si>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</si>
  <si>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</si>
  <si>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</si>
  <si>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</si>
  <si>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</si>
  <si>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</si>
  <si>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</si>
  <si>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</si>
  <si>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</si>
  <si>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</si>
  <si>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</si>
  <si>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</si>
  <si>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</si>
  <si>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</si>
  <si>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</si>
  <si>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</si>
  <si>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</si>
  <si>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</si>
  <si>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</si>
  <si>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</si>
  <si>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</si>
  <si>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</si>
  <si>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</si>
  <si>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</si>
  <si>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</si>
  <si>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</si>
  <si>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</si>
  <si>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</si>
  <si>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</si>
  <si>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</si>
  <si>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</si>
  <si>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</si>
  <si>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</si>
  <si>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</si>
  <si>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</si>
  <si>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</si>
  <si>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</si>
  <si>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</si>
  <si>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</si>
  <si>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</si>
  <si>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</si>
  <si>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</si>
  <si>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</si>
  <si>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</si>
  <si>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</si>
  <si>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</si>
  <si>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</si>
  <si>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</si>
  <si>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</si>
  <si>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</si>
  <si>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</si>
  <si>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</si>
  <si>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</si>
  <si>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</si>
  <si>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</si>
  <si>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</si>
  <si>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</si>
  <si>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</si>
  <si>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</si>
  <si>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</si>
  <si>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</si>
  <si>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</si>
  <si>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</si>
  <si>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</si>
  <si>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</si>
  <si>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</si>
  <si>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</si>
  <si>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</si>
  <si>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</si>
  <si>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</si>
  <si>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</si>
  <si>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</si>
  <si>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</si>
  <si>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</si>
  <si>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</si>
  <si>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</si>
  <si>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</si>
  <si>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</si>
  <si>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</si>
  <si>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</si>
  <si>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</si>
  <si>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</si>
  <si>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</si>
  <si>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</si>
  <si>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</si>
  <si>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</si>
  <si>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</si>
  <si>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</si>
  <si>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</si>
  <si>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</si>
  <si>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</si>
  <si>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</si>
  <si>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</si>
  <si>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</si>
  <si>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</si>
  <si>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</si>
  <si>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</si>
  <si>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</si>
  <si>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</si>
  <si>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</si>
  <si>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</si>
  <si>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</si>
  <si>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</si>
  <si>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</si>
  <si>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</si>
  <si>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</si>
  <si>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</si>
  <si>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</si>
  <si>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</si>
  <si>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</si>
  <si>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</si>
  <si>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</si>
  <si>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</si>
  <si>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</si>
  <si>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</si>
  <si>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</si>
  <si>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</si>
  <si>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</si>
  <si>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</si>
  <si>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</si>
  <si>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</si>
  <si>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</si>
  <si>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</si>
  <si>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</si>
  <si>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</si>
  <si>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</si>
  <si>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</si>
  <si>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</si>
  <si>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</si>
  <si>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</si>
  <si>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</si>
  <si>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</si>
  <si>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</si>
  <si>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</si>
  <si>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</si>
  <si>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</si>
  <si>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</si>
  <si>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</si>
  <si>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</si>
  <si>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</si>
  <si>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</si>
  <si>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</si>
  <si>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</si>
  <si>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</si>
  <si>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</si>
  <si>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</si>
  <si>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</si>
  <si>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</si>
  <si>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</si>
  <si>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</si>
  <si>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</si>
  <si>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</si>
  <si>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</si>
  <si>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</si>
  <si>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</si>
  <si>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</si>
  <si>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</si>
  <si>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</si>
  <si>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</si>
  <si>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</si>
  <si>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</si>
  <si>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</si>
  <si>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</si>
  <si>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</si>
  <si>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</si>
  <si>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</si>
  <si>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</si>
  <si>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</si>
  <si>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</si>
  <si>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</si>
  <si>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</si>
  <si>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</si>
  <si>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</si>
  <si>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</si>
  <si>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</si>
  <si>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</si>
  <si>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</si>
  <si>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</si>
  <si>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</si>
  <si>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</si>
  <si>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</si>
  <si>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</si>
  <si>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</si>
  <si>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</si>
  <si>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</si>
  <si>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</si>
  <si>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</si>
  <si>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</si>
  <si>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</si>
  <si>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</si>
  <si>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</si>
  <si>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</si>
  <si>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</si>
  <si>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</si>
  <si>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</si>
  <si>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</si>
  <si>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</si>
  <si>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</si>
  <si>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</si>
  <si>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</si>
  <si>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</si>
  <si>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</si>
  <si>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</si>
  <si>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</si>
  <si>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</si>
  <si>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</si>
  <si>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</si>
  <si>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</si>
  <si>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</si>
  <si>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</si>
  <si>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</si>
  <si>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</si>
  <si>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</si>
  <si>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</si>
  <si>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</si>
  <si>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</si>
  <si>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</si>
  <si>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</si>
  <si>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</si>
  <si>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</si>
  <si>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</si>
  <si>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</si>
  <si>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</si>
  <si>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</si>
  <si>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</si>
  <si>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</si>
  <si>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</si>
  <si>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</si>
  <si>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</si>
  <si>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</si>
  <si>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</si>
  <si>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</si>
  <si>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</si>
  <si>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</si>
  <si>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</si>
  <si>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</si>
  <si>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</si>
  <si>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</si>
  <si>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</si>
  <si>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</si>
  <si>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</si>
  <si>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</si>
  <si>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</si>
  <si>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</si>
  <si>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</si>
  <si>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</si>
  <si>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</si>
  <si>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</si>
  <si>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</si>
  <si>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</si>
  <si>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</si>
  <si>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</si>
  <si>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</si>
  <si>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</si>
  <si>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</si>
  <si>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</si>
  <si>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</si>
  <si>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</si>
  <si>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</si>
  <si>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</si>
  <si>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</si>
  <si>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</si>
  <si>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</si>
  <si>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</si>
  <si>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</si>
  <si>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</si>
  <si>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</si>
  <si>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</si>
  <si>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</si>
  <si>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</si>
  <si>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</si>
  <si>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</si>
  <si>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</si>
  <si>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</si>
  <si>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</si>
  <si>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</si>
  <si>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</si>
  <si>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</si>
  <si>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</si>
  <si>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</si>
  <si>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</si>
  <si>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</si>
  <si>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</si>
  <si>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</si>
  <si>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</si>
  <si>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</si>
  <si>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</si>
  <si>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</si>
  <si>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</si>
  <si>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</si>
  <si>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</si>
  <si>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</si>
  <si>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</si>
  <si>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</si>
  <si>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</si>
  <si>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</si>
  <si>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</si>
  <si>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</si>
  <si>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</si>
  <si>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</si>
  <si>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</si>
  <si>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</si>
  <si>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</si>
  <si>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</si>
  <si>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</si>
  <si>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</si>
  <si>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</si>
  <si>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</si>
  <si>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</si>
  <si>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</si>
  <si>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</si>
  <si>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</si>
  <si>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</si>
  <si>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</si>
  <si>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</si>
  <si>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</si>
  <si>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</si>
  <si>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</si>
  <si>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</si>
  <si>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</si>
  <si>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</si>
  <si>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</si>
  <si>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</si>
  <si>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</si>
  <si>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</si>
  <si>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</si>
  <si>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</si>
  <si>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</si>
  <si>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</si>
  <si>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</si>
  <si>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</si>
  <si>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</si>
  <si>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</si>
  <si>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</si>
  <si>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</si>
  <si>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</si>
  <si>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</si>
  <si>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</si>
  <si>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</si>
  <si>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</si>
  <si>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</si>
  <si>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</si>
  <si>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</si>
  <si>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</si>
  <si>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</si>
  <si>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</si>
  <si>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</si>
  <si>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</si>
  <si>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</si>
  <si>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</si>
  <si>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</si>
  <si>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</si>
  <si>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</si>
  <si>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</si>
  <si>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</si>
  <si>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</si>
  <si>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</si>
  <si>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</si>
  <si>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</si>
  <si>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</si>
  <si>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</si>
  <si>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</si>
  <si>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</si>
  <si>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</si>
  <si>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</si>
  <si>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</si>
  <si>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</si>
  <si>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</si>
  <si>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</si>
  <si>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</si>
  <si>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</si>
  <si>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</si>
  <si>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</si>
  <si>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</si>
  <si>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</si>
  <si>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</si>
  <si>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</si>
  <si>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</si>
  <si>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</si>
  <si>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</si>
  <si>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</si>
  <si>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</si>
  <si>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</si>
  <si>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</si>
  <si>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</si>
  <si>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</si>
  <si>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</si>
  <si>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</si>
  <si>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</si>
  <si>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</si>
  <si>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</si>
  <si>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</si>
  <si>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</si>
  <si>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</si>
  <si>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</si>
  <si>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</si>
  <si>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</si>
  <si>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</si>
  <si>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</si>
  <si>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</si>
  <si>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</si>
  <si>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</si>
  <si>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</si>
  <si>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</si>
  <si>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</si>
  <si>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</si>
  <si>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</si>
  <si>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</si>
  <si>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</si>
  <si>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</si>
  <si>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</si>
  <si>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</si>
  <si>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</si>
  <si>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</si>
  <si>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</si>
  <si>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</si>
  <si>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</si>
  <si>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</si>
  <si>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</si>
  <si>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</si>
  <si>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</si>
  <si>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</si>
  <si>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</si>
  <si>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</si>
  <si>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</si>
  <si>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</si>
  <si>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</si>
  <si>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</si>
  <si>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</si>
  <si>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</si>
  <si>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</si>
  <si>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</si>
  <si>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</si>
  <si>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</si>
  <si>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</si>
  <si>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</si>
  <si>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</si>
  <si>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</si>
  <si>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</si>
  <si>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</si>
  <si>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</si>
  <si>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</si>
  <si>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</si>
  <si>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</si>
  <si>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</si>
  <si>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</si>
  <si>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</si>
  <si>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</si>
  <si>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</si>
  <si>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</si>
  <si>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</si>
  <si>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</si>
  <si>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</si>
  <si>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</si>
  <si>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</si>
  <si>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</si>
  <si>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</si>
  <si>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</si>
  <si>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</si>
  <si>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</si>
  <si>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</si>
  <si>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</si>
  <si>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</si>
  <si>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</si>
  <si>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</si>
  <si>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</si>
  <si>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</si>
  <si>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</si>
  <si>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</si>
  <si>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</si>
  <si>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</si>
  <si>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</si>
  <si>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</si>
  <si>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</si>
  <si>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</si>
  <si>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</si>
  <si>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</si>
  <si>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</si>
  <si>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</si>
  <si>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</si>
  <si>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</si>
  <si>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</si>
  <si>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</si>
  <si>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</si>
  <si>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</si>
  <si>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</si>
  <si>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</si>
  <si>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</si>
  <si>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</si>
  <si>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</si>
  <si>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</si>
  <si>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</si>
  <si>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</si>
  <si>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</si>
  <si>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</si>
  <si>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</si>
  <si>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</si>
  <si>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</si>
  <si>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</si>
  <si>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</si>
  <si>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</si>
  <si>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</si>
  <si>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</si>
  <si>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</si>
  <si>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</si>
  <si>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</si>
  <si>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</si>
  <si>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</si>
  <si>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</si>
  <si>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</si>
  <si>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</si>
  <si>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</si>
  <si>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</si>
  <si>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</si>
  <si>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</si>
  <si>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</si>
  <si>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</si>
  <si>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</si>
  <si>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</si>
  <si>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</si>
  <si>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</si>
  <si>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</si>
  <si>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</si>
  <si>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</si>
  <si>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</si>
  <si>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</si>
  <si>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</si>
  <si>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</si>
  <si>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</si>
  <si>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</si>
  <si>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</si>
  <si>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</si>
  <si>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</si>
  <si>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</si>
  <si>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</si>
  <si>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</si>
  <si>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</si>
  <si>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</si>
  <si>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</si>
  <si>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</si>
  <si>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</si>
  <si>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</si>
  <si>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</si>
  <si>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</si>
  <si>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</si>
  <si>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</si>
  <si>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</si>
  <si>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</si>
  <si>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</si>
  <si>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</si>
  <si>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</si>
  <si>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</si>
  <si>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</si>
  <si>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</si>
  <si>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</si>
  <si>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</si>
  <si>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</si>
  <si>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</si>
  <si>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</si>
  <si>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</si>
  <si>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</si>
  <si>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</si>
  <si>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</si>
  <si>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</si>
  <si>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</si>
  <si>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</si>
  <si>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</si>
  <si>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</si>
  <si>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</si>
  <si>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</si>
  <si>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</si>
  <si>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</si>
  <si>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</si>
  <si>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</si>
  <si>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</si>
  <si>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</si>
  <si>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</si>
  <si>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</si>
  <si>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</si>
  <si>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</si>
  <si>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</si>
  <si>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</si>
  <si>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</si>
  <si>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</si>
  <si>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</si>
  <si>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</si>
  <si>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</si>
  <si>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</si>
  <si>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</si>
  <si>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</si>
  <si>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</si>
  <si>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</si>
  <si>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</si>
  <si>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</si>
  <si>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</si>
  <si>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</si>
  <si>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</si>
  <si>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</si>
  <si>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</si>
  <si>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</si>
  <si>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</si>
  <si>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</si>
  <si>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</si>
  <si>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</si>
  <si>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</si>
  <si>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</si>
  <si>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</si>
  <si>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</si>
  <si>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</si>
  <si>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</si>
  <si>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</si>
  <si>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</si>
  <si>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</si>
  <si>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</si>
  <si>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</si>
  <si>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</si>
  <si>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</si>
  <si>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</si>
  <si>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</si>
  <si>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</si>
  <si>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</si>
  <si>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</si>
  <si>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</si>
  <si>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</si>
  <si>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</si>
  <si>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</si>
  <si>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</si>
  <si>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</si>
  <si>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</si>
  <si>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</si>
  <si>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</si>
  <si>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</si>
  <si>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</si>
  <si>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</si>
  <si>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</si>
  <si>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</si>
  <si>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</si>
  <si>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</si>
  <si>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</si>
  <si>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</si>
  <si>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</si>
  <si>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</si>
  <si>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</si>
  <si>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</si>
  <si>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</si>
  <si>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</si>
  <si>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</si>
  <si>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</si>
  <si>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</si>
  <si>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</si>
  <si>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</si>
  <si>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</si>
  <si>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</si>
  <si>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</si>
  <si>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</si>
  <si>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</si>
  <si>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</si>
  <si>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</si>
  <si>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</si>
  <si>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</si>
  <si>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</si>
  <si>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</si>
  <si>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</si>
  <si>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</si>
  <si>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</si>
  <si>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</si>
  <si>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</si>
  <si>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</si>
  <si>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</si>
  <si>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</si>
  <si>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</si>
  <si>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</si>
  <si>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</si>
  <si>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</si>
  <si>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</si>
  <si>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</si>
  <si>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</si>
  <si>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</si>
  <si>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</si>
  <si>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</si>
  <si>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</si>
  <si>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</si>
  <si>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</si>
  <si>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</si>
  <si>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</si>
  <si>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</si>
  <si>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</si>
  <si>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</si>
  <si>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</si>
  <si>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</si>
  <si>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</si>
  <si>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</si>
  <si>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</si>
  <si>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</si>
  <si>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</si>
  <si>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</si>
  <si>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</si>
  <si>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</si>
  <si>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</si>
  <si>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</si>
  <si>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</si>
  <si>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</si>
  <si>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</si>
  <si>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</si>
  <si>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</si>
  <si>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</si>
  <si>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</si>
  <si>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</si>
  <si>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</si>
  <si>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</si>
  <si>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</si>
  <si>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</si>
  <si>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</si>
  <si>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</si>
  <si>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</si>
  <si>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</si>
  <si>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</si>
  <si>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</si>
  <si>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</si>
  <si>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</si>
  <si>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</si>
  <si>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</si>
  <si>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</si>
  <si>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</si>
  <si>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</si>
  <si>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</si>
  <si>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</si>
  <si>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</si>
  <si>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</si>
  <si>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</si>
  <si>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</si>
  <si>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</si>
  <si>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</si>
  <si>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</si>
  <si>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</si>
  <si>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</si>
  <si>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</si>
  <si>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</si>
  <si>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</si>
  <si>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</si>
  <si>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</si>
  <si>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</si>
  <si>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</si>
  <si>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</si>
  <si>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</si>
  <si>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</si>
  <si>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</si>
  <si>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</si>
  <si>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</si>
  <si>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</si>
  <si>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</si>
  <si>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</si>
  <si>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</si>
  <si>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</si>
  <si>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</si>
  <si>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</si>
  <si>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</si>
  <si>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</si>
  <si>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</si>
  <si>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</si>
  <si>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</si>
  <si>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</si>
  <si>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</si>
  <si>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</si>
  <si>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</si>
  <si>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</si>
  <si>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</si>
  <si>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</si>
  <si>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</si>
  <si>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</si>
  <si>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</si>
  <si>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</si>
  <si>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</si>
  <si>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</si>
  <si>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</si>
  <si>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</si>
  <si>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</si>
  <si>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</si>
  <si>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</si>
  <si>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</si>
  <si>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</si>
  <si>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</si>
  <si>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</si>
  <si>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</si>
  <si>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</si>
  <si>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</si>
  <si>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</si>
  <si>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</si>
  <si>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</si>
  <si>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</si>
  <si>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</si>
  <si>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</si>
  <si>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</si>
  <si>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</si>
  <si>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</si>
  <si>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</si>
  <si>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</si>
  <si>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</si>
  <si>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</si>
  <si>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</si>
  <si>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</si>
  <si>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</si>
  <si>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</si>
  <si>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</si>
  <si>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</si>
  <si>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</si>
  <si>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</si>
  <si>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</si>
  <si>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</si>
  <si>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</si>
  <si>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</si>
  <si>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</si>
  <si>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</si>
  <si>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</si>
  <si>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</si>
  <si>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</si>
  <si>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</si>
  <si>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</si>
  <si>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</si>
  <si>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</si>
  <si>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</si>
  <si>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</si>
  <si>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</si>
  <si>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</si>
  <si>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</si>
  <si>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</si>
  <si>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</si>
  <si>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</si>
  <si>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</si>
  <si>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</si>
  <si>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</si>
  <si>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</si>
  <si>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</si>
  <si>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</si>
  <si>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</si>
  <si>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</si>
  <si>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</si>
  <si>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</si>
  <si>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</si>
  <si>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</si>
  <si>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</si>
  <si>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</si>
  <si>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</si>
  <si>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</si>
  <si>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</si>
  <si>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</si>
  <si>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</si>
  <si>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</si>
  <si>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</si>
  <si>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</si>
  <si>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</si>
  <si>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</si>
  <si>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</si>
  <si>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</si>
  <si>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</si>
  <si>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</si>
  <si>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</si>
  <si>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</si>
  <si>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</si>
  <si>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</si>
  <si>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</si>
  <si>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</si>
  <si>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</si>
  <si>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</si>
  <si>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</si>
  <si>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</si>
  <si>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</si>
  <si>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</si>
  <si>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</si>
  <si>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</si>
  <si>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</si>
  <si>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</si>
  <si>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</si>
  <si>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</si>
  <si>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</si>
  <si>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</si>
  <si>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</si>
  <si>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</si>
  <si>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</si>
  <si>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</si>
  <si>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</si>
  <si>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</si>
  <si>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</si>
  <si>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</si>
  <si>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</si>
  <si>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</si>
  <si>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</si>
  <si>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</si>
  <si>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</si>
  <si>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</si>
  <si>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</si>
  <si>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</si>
  <si>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</si>
  <si>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</si>
  <si>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</si>
  <si>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</si>
  <si>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</si>
  <si>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</si>
  <si>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</si>
  <si>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</si>
  <si>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</si>
  <si>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</si>
  <si>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</si>
  <si>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</si>
  <si>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</si>
  <si>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</si>
  <si>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</si>
  <si>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</si>
  <si>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</si>
  <si>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</si>
  <si>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</si>
  <si>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</si>
  <si>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</si>
  <si>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</si>
  <si>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</si>
  <si>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</si>
  <si>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</si>
  <si>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</si>
  <si>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</si>
  <si>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</si>
  <si>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</si>
  <si>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</si>
  <si>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</si>
  <si>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</si>
  <si>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</si>
  <si>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</si>
  <si>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</si>
  <si>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</si>
  <si>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</si>
  <si>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</si>
  <si>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</si>
  <si>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</si>
  <si>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</si>
  <si>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</si>
  <si>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</si>
  <si>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</si>
  <si>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</si>
  <si>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</si>
  <si>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</si>
  <si>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</si>
  <si>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</si>
  <si>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</si>
  <si>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</si>
  <si>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</si>
  <si>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</si>
  <si>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</si>
  <si>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</si>
  <si>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</si>
  <si>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</si>
  <si>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</si>
  <si>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</si>
  <si>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</si>
  <si>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</si>
  <si>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</si>
  <si>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</si>
  <si>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</si>
  <si>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</si>
  <si>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</si>
  <si>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</si>
  <si>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</si>
  <si>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</si>
  <si>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</si>
  <si>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</si>
  <si>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</si>
  <si>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</si>
  <si>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</si>
  <si>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</si>
  <si>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</si>
  <si>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</si>
  <si>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</si>
  <si>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</si>
  <si>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</si>
  <si>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</si>
  <si>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</si>
  <si>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</si>
  <si>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</si>
  <si>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</si>
  <si>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</si>
  <si>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</si>
  <si>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</si>
  <si>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</si>
  <si>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</si>
  <si>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</si>
  <si>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</si>
  <si>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</si>
  <si>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</si>
  <si>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</si>
  <si>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</si>
  <si>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</si>
  <si>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</si>
  <si>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</si>
  <si>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</si>
  <si>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</si>
  <si>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</si>
  <si>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</si>
  <si>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</si>
  <si>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</si>
  <si>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</si>
  <si>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</si>
  <si>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</si>
  <si>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</si>
  <si>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</si>
  <si>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</si>
  <si>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</si>
  <si>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</si>
  <si>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</si>
  <si>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</si>
  <si>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</si>
  <si>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</si>
  <si>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</si>
  <si>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</si>
  <si>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</si>
  <si>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</si>
  <si>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</si>
  <si>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</si>
  <si>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</si>
  <si>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</si>
  <si>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</si>
  <si>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</si>
  <si>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</si>
  <si>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</si>
  <si>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</si>
  <si>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</si>
  <si>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</si>
  <si>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</si>
  <si>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</si>
  <si>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</si>
  <si>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</si>
  <si>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</si>
  <si>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</si>
  <si>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</si>
  <si>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</si>
  <si>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</si>
  <si>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</si>
  <si>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</si>
  <si>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</si>
  <si>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</si>
  <si>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</si>
  <si>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</si>
  <si>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</si>
  <si>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</si>
  <si>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</si>
  <si>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</si>
  <si>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</si>
  <si>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</si>
  <si>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</si>
  <si>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</si>
  <si>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</si>
  <si>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</si>
  <si>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</si>
  <si>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</si>
  <si>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</si>
  <si>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</si>
  <si>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</si>
  <si>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</si>
  <si>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</si>
  <si>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</si>
  <si>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</si>
  <si>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</si>
  <si>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</si>
  <si>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</si>
  <si>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</si>
  <si>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</si>
  <si>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</si>
  <si>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</si>
  <si>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</si>
  <si>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</si>
  <si>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</si>
  <si>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</si>
  <si>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</si>
  <si>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</si>
  <si>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</si>
  <si>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</si>
  <si>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</si>
  <si>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</si>
  <si>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</si>
  <si>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</si>
  <si>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</si>
  <si>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</si>
  <si>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</si>
  <si>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</si>
  <si>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</si>
  <si>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</si>
  <si>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</si>
  <si>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</si>
  <si>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</si>
  <si>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</si>
  <si>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</si>
  <si>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</si>
  <si>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</si>
  <si>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</si>
  <si>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</si>
  <si>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</si>
  <si>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</si>
  <si>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</si>
  <si>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</si>
  <si>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</si>
  <si>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</si>
  <si>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</si>
  <si>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</si>
  <si>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</si>
  <si>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</si>
  <si>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</si>
  <si>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</si>
  <si>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</si>
  <si>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</si>
  <si>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</si>
  <si>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</si>
  <si>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</si>
  <si>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</si>
  <si>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</si>
  <si>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</si>
  <si>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</si>
  <si>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</si>
  <si>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</si>
  <si>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</si>
  <si>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</si>
  <si>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</si>
  <si>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</si>
  <si>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</si>
  <si>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</si>
  <si>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</si>
  <si>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</si>
  <si>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</si>
  <si>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</si>
  <si>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</si>
  <si>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</si>
  <si>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</si>
  <si>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</si>
  <si>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</si>
  <si>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</si>
  <si>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</si>
  <si>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</si>
  <si>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</si>
  <si>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</si>
  <si>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</si>
  <si>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</si>
  <si>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</si>
  <si>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</si>
  <si>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</si>
  <si>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</si>
  <si>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</si>
  <si>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</si>
  <si>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</si>
  <si>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</si>
  <si>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</si>
  <si>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</si>
  <si>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</si>
  <si>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</si>
  <si>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</si>
  <si>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</si>
  <si>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</si>
  <si>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</si>
  <si>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</si>
  <si>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</si>
  <si>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</si>
  <si>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</si>
  <si>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</si>
  <si>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</si>
  <si>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</si>
  <si>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</si>
  <si>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</si>
  <si>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</si>
  <si>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</si>
  <si>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</si>
  <si>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</si>
  <si>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</si>
  <si>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</si>
  <si>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</si>
  <si>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</si>
  <si>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</si>
  <si>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</si>
  <si>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</si>
  <si>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</si>
  <si>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</si>
  <si>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</si>
  <si>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</si>
  <si>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</si>
  <si>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</si>
  <si>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</si>
  <si>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</si>
  <si>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</si>
  <si>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</si>
  <si>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</si>
  <si>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</si>
  <si>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</si>
  <si>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</si>
  <si>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</si>
  <si>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</si>
  <si>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</si>
  <si>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</si>
  <si>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</si>
  <si>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</si>
  <si>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</si>
  <si>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</si>
  <si>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</si>
  <si>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</si>
  <si>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</si>
  <si>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</si>
  <si>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</si>
  <si>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</si>
  <si>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</si>
  <si>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</si>
  <si>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</si>
  <si>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</si>
  <si>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</si>
  <si>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</si>
  <si>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</si>
  <si>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</si>
  <si>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</si>
  <si>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</si>
  <si>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</si>
  <si>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</si>
  <si>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</si>
  <si>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</si>
  <si>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</si>
  <si>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</si>
  <si>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</si>
  <si>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</si>
  <si>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</si>
  <si>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</si>
  <si>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</si>
  <si>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</si>
  <si>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</si>
  <si>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</si>
  <si>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</si>
  <si>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</si>
  <si>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</si>
  <si>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</si>
  <si>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</si>
  <si>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</si>
  <si>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</si>
  <si>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</si>
  <si>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</si>
  <si>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</si>
  <si>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</si>
  <si>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</si>
  <si>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</si>
  <si>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</si>
  <si>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</si>
  <si>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</si>
  <si>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</si>
  <si>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</si>
  <si>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</si>
  <si>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</si>
  <si>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</si>
  <si>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</si>
  <si>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</si>
  <si>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</si>
  <si>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</si>
  <si>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</si>
  <si>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</si>
  <si>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</si>
  <si>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</si>
  <si>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</si>
  <si>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</si>
  <si>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</si>
  <si>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</si>
  <si>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</si>
  <si>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</si>
  <si>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</si>
  <si>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</si>
  <si>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</si>
  <si>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</si>
  <si>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</si>
  <si>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</si>
  <si>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</si>
  <si>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</si>
  <si>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</si>
  <si>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</si>
  <si>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</si>
  <si>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</si>
  <si>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</si>
  <si>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</si>
  <si>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</si>
  <si>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</si>
  <si>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</si>
  <si>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</si>
  <si>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</si>
  <si>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</si>
  <si>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</si>
  <si>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</si>
  <si>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</si>
  <si>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</si>
  <si>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</si>
  <si>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</si>
  <si>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</si>
  <si>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</si>
  <si>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</si>
  <si>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</si>
  <si>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</si>
  <si>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</si>
  <si>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</si>
  <si>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</si>
  <si>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</si>
  <si>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</si>
  <si>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</si>
  <si>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</si>
  <si>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</si>
  <si>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</si>
  <si>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</si>
  <si>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</si>
  <si>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</si>
  <si>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</si>
  <si>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</si>
  <si>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</si>
  <si>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</si>
  <si>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</si>
  <si>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</si>
  <si>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</si>
  <si>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</si>
  <si>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</si>
  <si>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</si>
  <si>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</si>
  <si>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</si>
  <si>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</si>
  <si>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</si>
  <si>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</si>
  <si>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</si>
  <si>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</si>
  <si>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</si>
  <si>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</si>
  <si>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</si>
  <si>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</si>
  <si>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</si>
  <si>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</si>
  <si>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</si>
  <si>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</si>
  <si>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</si>
  <si>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</si>
  <si>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</si>
  <si>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</si>
  <si>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</si>
  <si>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</si>
  <si>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</si>
  <si>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</si>
  <si>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</si>
  <si>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</si>
  <si>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</si>
  <si>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</si>
  <si>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</si>
  <si>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</si>
  <si>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</si>
  <si>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</si>
  <si>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</si>
  <si>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</si>
  <si>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</si>
  <si>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</si>
  <si>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</si>
  <si>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</si>
  <si>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</si>
  <si>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</si>
  <si>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</si>
  <si>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</si>
  <si>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</si>
  <si>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</si>
  <si>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</si>
  <si>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</si>
  <si>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</si>
  <si>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</si>
  <si>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</si>
  <si>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</si>
  <si>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</si>
  <si>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</si>
  <si>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</si>
  <si>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</si>
  <si>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</si>
  <si>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</si>
  <si>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</si>
  <si>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</si>
  <si>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</si>
  <si>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</si>
  <si>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</si>
  <si>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</si>
  <si>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</si>
  <si>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</si>
  <si>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</si>
  <si>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</si>
  <si>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</si>
  <si>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</si>
  <si>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</si>
  <si>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</si>
  <si>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</si>
  <si>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</si>
  <si>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</si>
  <si>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</si>
  <si>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</si>
  <si>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</si>
  <si>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</si>
  <si>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</si>
  <si>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</si>
  <si>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</si>
  <si>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</si>
  <si>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</si>
  <si>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</si>
  <si>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</si>
  <si>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</si>
  <si>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</si>
  <si>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</si>
  <si>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</si>
  <si>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</si>
  <si>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</si>
  <si>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</si>
  <si>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</si>
  <si>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</si>
  <si>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</si>
  <si>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</si>
  <si>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</si>
  <si>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</si>
  <si>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</si>
  <si>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</si>
  <si>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</si>
  <si>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</si>
  <si>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</si>
  <si>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</si>
  <si>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</si>
  <si>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</si>
  <si>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</si>
  <si>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</si>
  <si>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</si>
  <si>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</si>
  <si>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</si>
  <si>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</si>
  <si>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</si>
  <si>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</si>
  <si>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</si>
  <si>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</si>
  <si>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</si>
  <si>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</si>
  <si>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</si>
  <si>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</si>
  <si>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</si>
  <si>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</si>
  <si>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</si>
  <si>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</si>
  <si>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</si>
  <si>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</si>
  <si>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</si>
  <si>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</si>
  <si>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</si>
  <si>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</si>
  <si>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</si>
  <si>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</si>
  <si>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</si>
  <si>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</si>
  <si>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</si>
  <si>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</si>
  <si>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</si>
  <si>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</si>
  <si>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</si>
  <si>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</si>
  <si>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</si>
  <si>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</si>
  <si>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</si>
  <si>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</si>
  <si>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</si>
  <si>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</si>
  <si>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</si>
  <si>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</si>
  <si>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</si>
  <si>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</si>
  <si>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</si>
  <si>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</si>
  <si>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</si>
  <si>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</si>
  <si>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</si>
  <si>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</si>
  <si>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</si>
  <si>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</si>
  <si>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</si>
  <si>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</si>
  <si>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</si>
  <si>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</si>
  <si>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</si>
  <si>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</si>
  <si>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</si>
  <si>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</si>
  <si>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</si>
  <si>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</si>
  <si>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</si>
  <si>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</si>
  <si>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</si>
  <si>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</si>
  <si>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</si>
  <si>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</si>
  <si>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</si>
  <si>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</si>
  <si>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</si>
  <si>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</si>
  <si>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</si>
  <si>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</si>
  <si>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</si>
  <si>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</si>
  <si>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</si>
  <si>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</si>
  <si>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</si>
  <si>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</si>
  <si>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</si>
  <si>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</si>
  <si>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</si>
  <si>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</si>
  <si>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</si>
  <si>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</si>
  <si>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</si>
  <si>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</si>
  <si>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</si>
  <si>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</si>
  <si>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</si>
  <si>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</si>
  <si>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</si>
  <si>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</si>
  <si>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</si>
  <si>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</si>
  <si>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</si>
  <si>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</si>
  <si>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</si>
  <si>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</si>
  <si>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</si>
  <si>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</si>
  <si>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</si>
  <si>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</si>
  <si>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</si>
  <si>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</si>
  <si>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</si>
  <si>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</si>
  <si>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</si>
  <si>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</si>
  <si>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</si>
  <si>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</si>
  <si>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</si>
  <si>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</si>
  <si>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</si>
  <si>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</si>
  <si>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</si>
  <si>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</si>
  <si>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</si>
  <si>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</si>
  <si>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</si>
  <si>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</si>
  <si>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</si>
  <si>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</si>
  <si>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</si>
  <si>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</si>
  <si>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</si>
  <si>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</si>
  <si>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</si>
  <si>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</si>
  <si>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</si>
  <si>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</si>
  <si>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</si>
  <si>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</si>
  <si>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</si>
  <si>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</si>
  <si>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</si>
  <si>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</si>
  <si>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</si>
  <si>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</si>
  <si>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</si>
  <si>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</si>
  <si>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</si>
  <si>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</si>
  <si>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</si>
  <si>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</si>
  <si>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</si>
  <si>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</si>
  <si>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</si>
  <si>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</si>
  <si>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</si>
  <si>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</si>
  <si>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</si>
  <si>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</si>
  <si>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</si>
  <si>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</si>
  <si>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</si>
  <si>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</si>
  <si>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</si>
  <si>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</si>
  <si>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</si>
  <si>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</si>
  <si>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</si>
  <si>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</si>
  <si>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</si>
  <si>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</si>
  <si>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</si>
  <si>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</si>
  <si>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</si>
  <si>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</si>
  <si>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</si>
  <si>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</si>
  <si>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</si>
  <si>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</si>
  <si>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</si>
  <si>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</si>
  <si>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</si>
  <si>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</si>
  <si>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</si>
  <si>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</si>
  <si>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</si>
  <si>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</si>
  <si>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</si>
  <si>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</si>
  <si>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</si>
  <si>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</si>
  <si>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</si>
  <si>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</si>
  <si>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</si>
  <si>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</si>
  <si>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</si>
  <si>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</si>
  <si>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</si>
  <si>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</si>
  <si>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</si>
  <si>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</si>
  <si>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</si>
  <si>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</si>
  <si>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</si>
  <si>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</si>
  <si>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</si>
  <si>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</si>
  <si>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</si>
  <si>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</si>
  <si>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</si>
  <si>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</si>
  <si>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</si>
  <si>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</si>
  <si>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</si>
  <si>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</si>
  <si>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</si>
  <si>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</si>
  <si>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</si>
  <si>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</si>
  <si>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</si>
  <si>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</si>
  <si>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</si>
  <si>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</si>
  <si>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</si>
  <si>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</si>
  <si>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</si>
  <si>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</si>
  <si>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</si>
  <si>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</si>
  <si>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</si>
  <si>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</si>
  <si>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</si>
  <si>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</si>
  <si>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</si>
  <si>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</si>
  <si>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</si>
  <si>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</si>
  <si>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</si>
  <si>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</si>
  <si>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</si>
  <si>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</si>
  <si>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</si>
  <si>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</si>
  <si>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</si>
  <si>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</si>
  <si>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</si>
  <si>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</si>
  <si>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</si>
  <si>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</si>
  <si>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</si>
  <si>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</si>
  <si>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</si>
  <si>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</si>
  <si>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</si>
  <si>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</si>
  <si>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</si>
  <si>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</si>
  <si>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</si>
  <si>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</si>
  <si>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</si>
  <si>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</si>
  <si>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</si>
  <si>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</si>
  <si>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</si>
  <si>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</si>
  <si>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</si>
  <si>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</si>
  <si>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</si>
  <si>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</si>
  <si>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</si>
  <si>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</si>
  <si>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</si>
  <si>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</si>
  <si>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</si>
  <si>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</si>
  <si>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</si>
  <si>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</si>
  <si>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</si>
  <si>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</si>
  <si>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</si>
  <si>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</si>
  <si>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</si>
  <si>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</si>
  <si>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</si>
  <si>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</si>
  <si>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</si>
  <si>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</si>
  <si>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</si>
  <si>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</si>
  <si>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</si>
  <si>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</si>
  <si>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</si>
  <si>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</si>
  <si>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</si>
  <si>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</si>
  <si>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</si>
  <si>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</si>
  <si>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</si>
  <si>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</si>
  <si>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</si>
  <si>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</si>
  <si>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</si>
  <si>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</si>
  <si>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</si>
  <si>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</si>
  <si>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</si>
  <si>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</si>
  <si>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</si>
  <si>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</si>
  <si>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</si>
  <si>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</si>
  <si>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</si>
  <si>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</si>
  <si>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</si>
  <si>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</si>
  <si>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</si>
  <si>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</si>
  <si>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</si>
  <si>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</si>
  <si>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</si>
  <si>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</si>
  <si>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</si>
  <si>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</si>
  <si>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</si>
  <si>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</si>
  <si>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</si>
  <si>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</si>
  <si>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</si>
  <si>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</si>
  <si>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</si>
  <si>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</si>
  <si>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</si>
  <si>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</si>
  <si>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</si>
  <si>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</si>
  <si>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</si>
  <si>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</si>
  <si>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</si>
  <si>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</si>
  <si>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</si>
  <si>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</si>
  <si>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</si>
  <si>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</si>
  <si>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</si>
  <si>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</si>
  <si>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</si>
  <si>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</si>
  <si>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</si>
  <si>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</si>
  <si>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</si>
  <si>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</si>
  <si>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</si>
  <si>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</si>
  <si>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</si>
  <si>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</si>
  <si>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</si>
  <si>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</si>
  <si>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</si>
  <si>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</si>
  <si>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</si>
  <si>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</si>
  <si>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</si>
  <si>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</si>
  <si>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</si>
  <si>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</si>
  <si>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</si>
  <si>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</si>
  <si>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</si>
  <si>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</si>
  <si>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</si>
  <si>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</si>
  <si>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</si>
  <si>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</si>
  <si>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</si>
  <si>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</si>
  <si>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</si>
  <si>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</si>
  <si>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</si>
  <si>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</si>
  <si>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</si>
  <si>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</si>
  <si>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</si>
  <si>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</si>
  <si>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</si>
  <si>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</si>
  <si>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</si>
  <si>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</si>
  <si>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</si>
  <si>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</si>
  <si>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</si>
  <si>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</si>
  <si>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</si>
  <si>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</si>
  <si>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</si>
  <si>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</si>
  <si>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</si>
  <si>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</si>
  <si>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</si>
  <si>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</si>
  <si>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</si>
  <si>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</si>
  <si>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</si>
  <si>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</si>
  <si>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</si>
  <si>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</si>
  <si>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</si>
  <si>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</si>
  <si>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</si>
  <si>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</si>
  <si>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</si>
  <si>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</si>
  <si>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</si>
  <si>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</si>
  <si>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</si>
  <si>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</si>
  <si>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</si>
  <si>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</si>
  <si>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</si>
  <si>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</si>
  <si>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</si>
  <si>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</si>
  <si>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</si>
  <si>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</si>
  <si>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</si>
  <si>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</si>
  <si>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</si>
  <si>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</si>
  <si>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</si>
  <si>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</si>
  <si>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</si>
  <si>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</si>
  <si>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</si>
  <si>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</si>
  <si>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</si>
  <si>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</si>
  <si>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</si>
  <si>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</si>
  <si>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</si>
  <si>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</si>
  <si>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</si>
  <si>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</si>
  <si>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</si>
  <si>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</si>
  <si>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</si>
  <si>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</si>
  <si>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</si>
  <si>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</si>
  <si>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</si>
  <si>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</si>
  <si>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</si>
  <si>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</si>
  <si>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</si>
  <si>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</si>
  <si>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</si>
  <si>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</si>
  <si>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</si>
  <si>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</si>
  <si>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</si>
  <si>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</si>
  <si>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</si>
  <si>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</si>
  <si>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</si>
  <si>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</si>
  <si>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</si>
  <si>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</si>
  <si>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</si>
  <si>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</si>
  <si>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</si>
  <si>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</si>
  <si>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</si>
  <si>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</si>
  <si>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</si>
  <si>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</si>
  <si>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</si>
  <si>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</si>
  <si>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</si>
  <si>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</si>
  <si>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</si>
  <si>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</si>
  <si>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</si>
  <si>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</si>
  <si>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</si>
  <si>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</si>
  <si>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</si>
  <si>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</si>
  <si>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</si>
  <si>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</si>
  <si>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</si>
  <si>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</si>
  <si>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</si>
  <si>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</si>
  <si>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</si>
  <si>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</si>
  <si>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</si>
  <si>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</si>
  <si>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</si>
  <si>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</si>
  <si>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</si>
  <si>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</si>
  <si>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</si>
  <si>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</si>
  <si>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</si>
  <si>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</si>
  <si>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</si>
  <si>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</si>
  <si>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</si>
  <si>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</si>
  <si>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</si>
  <si>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</si>
  <si>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</si>
  <si>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</si>
  <si>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</si>
  <si>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</si>
  <si>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</si>
  <si>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</si>
  <si>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</si>
  <si>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</si>
  <si>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</si>
  <si>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</si>
  <si>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</si>
  <si>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</si>
  <si>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</si>
  <si>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</si>
  <si>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</si>
  <si>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</si>
  <si>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</si>
  <si>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</si>
  <si>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</si>
  <si>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</si>
  <si>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</si>
  <si>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</si>
  <si>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</si>
  <si>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</si>
  <si>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</si>
  <si>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</si>
  <si>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</si>
  <si>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</si>
  <si>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</si>
  <si>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</si>
  <si>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</si>
  <si>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</si>
  <si>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</si>
  <si>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</si>
  <si>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</si>
  <si>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</si>
  <si>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</si>
  <si>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</si>
  <si>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</si>
  <si>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</si>
  <si>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</si>
  <si>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</si>
  <si>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</si>
  <si>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</si>
  <si>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</si>
  <si>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</si>
  <si>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</si>
  <si>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</si>
  <si>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</si>
  <si>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</si>
  <si>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</si>
  <si>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</si>
  <si>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</si>
  <si>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</si>
  <si>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</si>
  <si>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</si>
  <si>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</si>
  <si>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</si>
  <si>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</si>
  <si>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</si>
  <si>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</si>
  <si>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</si>
  <si>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</si>
  <si>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</si>
  <si>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</si>
  <si>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</si>
  <si>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</si>
  <si>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</si>
  <si>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</si>
  <si>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</si>
  <si>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</si>
  <si>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</si>
  <si>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</si>
  <si>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</si>
  <si>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</si>
  <si>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</si>
  <si>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</si>
  <si>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</si>
  <si>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</si>
  <si>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</si>
  <si>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</si>
  <si>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</si>
  <si>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</si>
  <si>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</si>
  <si>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</si>
  <si>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</si>
  <si>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</si>
  <si>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</si>
  <si>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</si>
  <si>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</si>
  <si>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</si>
  <si>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</si>
  <si>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</si>
  <si>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</si>
  <si>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</si>
  <si>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</si>
  <si>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</si>
  <si>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</si>
  <si>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</si>
  <si>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</si>
  <si>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</si>
  <si>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</si>
  <si>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</si>
  <si>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</si>
  <si>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</si>
  <si>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</si>
  <si>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</si>
  <si>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</si>
  <si>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</si>
  <si>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</si>
  <si>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</si>
  <si>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</si>
  <si>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</si>
  <si>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</si>
  <si>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</si>
  <si>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</si>
  <si>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</si>
  <si>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</si>
  <si>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</si>
  <si>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</si>
  <si>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</si>
  <si>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</si>
  <si>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</si>
  <si>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</si>
  <si>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</si>
  <si>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</si>
  <si>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</si>
  <si>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</si>
  <si>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</si>
  <si>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</si>
  <si>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</si>
  <si>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</si>
  <si>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</si>
  <si>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</si>
  <si>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</si>
  <si>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</si>
  <si>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</si>
  <si>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</si>
  <si>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</si>
  <si>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</si>
  <si>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</si>
  <si>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</si>
  <si>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</si>
  <si>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</si>
  <si>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</si>
  <si>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</si>
  <si>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</si>
  <si>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</si>
  <si>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</si>
  <si>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</si>
  <si>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</si>
  <si>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</si>
  <si>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</si>
  <si>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</si>
  <si>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</si>
  <si>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</si>
  <si>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</si>
  <si>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</si>
  <si>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</si>
  <si>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</si>
  <si>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</si>
  <si>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</si>
  <si>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</si>
  <si>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</si>
  <si>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</si>
  <si>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</si>
  <si>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</si>
  <si>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</si>
  <si>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</si>
  <si>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</si>
  <si>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</si>
  <si>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</si>
  <si>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</si>
  <si>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</si>
  <si>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</si>
  <si>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</si>
  <si>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</si>
  <si>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</si>
  <si>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</si>
  <si>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</si>
  <si>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</si>
  <si>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</si>
  <si>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</si>
  <si>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</si>
  <si>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</si>
  <si>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</si>
  <si>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</si>
  <si>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</si>
  <si>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</si>
  <si>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</si>
  <si>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</si>
  <si>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</si>
  <si>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</si>
  <si>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</si>
  <si>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</si>
  <si>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</si>
  <si>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</si>
  <si>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</si>
  <si>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</si>
  <si>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</si>
  <si>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</si>
  <si>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</si>
  <si>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</si>
  <si>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</si>
  <si>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</si>
  <si>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</si>
  <si>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</si>
  <si>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</si>
  <si>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</si>
  <si>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</si>
  <si>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</si>
  <si>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</si>
  <si>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</si>
  <si>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</si>
  <si>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</si>
  <si>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</si>
  <si>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</si>
  <si>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</si>
  <si>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</si>
  <si>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</si>
  <si>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</si>
  <si>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</si>
  <si>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</si>
  <si>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</si>
  <si>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</si>
  <si>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</si>
  <si>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</si>
  <si>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</si>
  <si>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</si>
  <si>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</si>
  <si>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</si>
  <si>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</si>
  <si>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</si>
  <si>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</si>
  <si>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</si>
  <si>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</si>
  <si>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</si>
  <si>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</si>
  <si>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</si>
  <si>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</si>
  <si>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</si>
  <si>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</si>
  <si>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</si>
  <si>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</si>
  <si>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</si>
  <si>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</si>
  <si>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</si>
  <si>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</si>
  <si>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</si>
  <si>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</si>
  <si>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</si>
  <si>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</si>
  <si>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</si>
  <si>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</si>
  <si>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</si>
  <si>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</si>
  <si>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</si>
  <si>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</si>
  <si>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</si>
  <si>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</si>
  <si>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</si>
  <si>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</si>
  <si>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</si>
  <si>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</si>
  <si>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</si>
  <si>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</si>
  <si>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</si>
  <si>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</si>
  <si>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</si>
  <si>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</si>
  <si>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</si>
  <si>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</si>
  <si>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</si>
  <si>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</si>
  <si>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</si>
  <si>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</si>
  <si>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</si>
  <si>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</si>
  <si>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</si>
  <si>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</si>
  <si>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</si>
  <si>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</si>
  <si>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</si>
  <si>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</si>
  <si>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</si>
  <si>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</si>
  <si>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</si>
  <si>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</si>
  <si>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</si>
  <si>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</si>
  <si>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</si>
  <si>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</si>
  <si>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</si>
  <si>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</si>
  <si>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</si>
  <si>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</si>
  <si>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</si>
  <si>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</si>
  <si>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</si>
  <si>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</si>
  <si>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</si>
  <si>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</si>
  <si>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</si>
  <si>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</si>
  <si>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</si>
  <si>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</si>
  <si>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</si>
  <si>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</si>
  <si>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</si>
  <si>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</si>
  <si>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</si>
  <si>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</si>
  <si>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</si>
  <si>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</si>
  <si>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</si>
  <si>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</si>
  <si>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</si>
  <si>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</si>
  <si>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</si>
  <si>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</si>
  <si>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</si>
  <si>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</si>
  <si>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</si>
  <si>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</si>
  <si>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</si>
  <si>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</si>
  <si>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</si>
  <si>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</si>
  <si>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</si>
  <si>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</si>
  <si>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</si>
  <si>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</si>
  <si>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</si>
  <si>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</si>
  <si>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</si>
  <si>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</si>
  <si>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</si>
  <si>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</si>
  <si>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</si>
  <si>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</si>
  <si>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</si>
  <si>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</si>
  <si>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</si>
  <si>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</si>
  <si>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</si>
  <si>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</si>
  <si>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</si>
  <si>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</si>
  <si>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</si>
  <si>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</si>
  <si>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</si>
  <si>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</si>
  <si>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</si>
  <si>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</si>
  <si>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</si>
  <si>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</si>
  <si>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</si>
  <si>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</si>
  <si>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</si>
  <si>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</si>
  <si>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</si>
  <si>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</si>
  <si>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</si>
  <si>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</si>
  <si>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</si>
  <si>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</si>
  <si>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</si>
  <si>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</si>
  <si>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</si>
  <si>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</si>
  <si>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</si>
  <si>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</si>
  <si>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</si>
  <si>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</si>
  <si>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</si>
  <si>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</si>
  <si>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</si>
  <si>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</si>
  <si>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</si>
  <si>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</si>
  <si>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</si>
  <si>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</si>
  <si>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</si>
  <si>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</si>
  <si>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</si>
  <si>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</si>
  <si>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</si>
  <si>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</si>
  <si>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</si>
  <si>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</si>
  <si>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</si>
  <si>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</si>
  <si>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</si>
  <si>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</si>
  <si>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</si>
  <si>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</si>
  <si>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</si>
  <si>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</si>
  <si>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</si>
  <si>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</si>
  <si>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</si>
  <si>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</si>
  <si>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</si>
  <si>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</si>
  <si>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</si>
  <si>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</si>
  <si>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</si>
  <si>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</si>
  <si>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</si>
  <si>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</si>
  <si>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</si>
  <si>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</si>
  <si>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</si>
  <si>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</si>
  <si>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</si>
  <si>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</si>
  <si>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</si>
  <si>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</si>
  <si>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</si>
  <si>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</si>
  <si>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</si>
  <si>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</si>
  <si>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</si>
  <si>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</si>
  <si>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</si>
  <si>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</si>
  <si>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</si>
  <si>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</si>
  <si>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</si>
  <si>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</si>
  <si>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</si>
  <si>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</si>
  <si>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</si>
  <si>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</si>
  <si>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</si>
  <si>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</si>
  <si>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</si>
  <si>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</si>
  <si>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</si>
  <si>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</si>
  <si>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</si>
  <si>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</si>
  <si>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</si>
  <si>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</si>
  <si>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</si>
  <si>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</si>
  <si>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</si>
  <si>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</si>
  <si>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</si>
  <si>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</si>
  <si>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</si>
  <si>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</si>
  <si>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</si>
  <si>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</si>
  <si>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</si>
  <si>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</si>
  <si>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</si>
  <si>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</si>
  <si>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</si>
  <si>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</si>
  <si>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</si>
  <si>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</si>
  <si>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</si>
  <si>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</si>
  <si>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</si>
  <si>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</si>
  <si>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</si>
  <si>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</si>
  <si>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</si>
  <si>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</si>
  <si>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</si>
  <si>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</si>
  <si>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</si>
  <si>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</si>
  <si>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</si>
  <si>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</si>
  <si>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</si>
  <si>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</si>
  <si>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</si>
  <si>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</si>
  <si>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</si>
  <si>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</si>
  <si>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</si>
  <si>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</si>
  <si>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</si>
  <si>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</si>
  <si>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</si>
  <si>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</si>
  <si>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</si>
  <si>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</si>
  <si>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</si>
  <si>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</si>
  <si>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</si>
  <si>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</si>
  <si>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</si>
  <si>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</si>
  <si>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</si>
  <si>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</si>
  <si>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</si>
  <si>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</si>
  <si>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</si>
  <si>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</si>
  <si>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</si>
  <si>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</si>
  <si>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</si>
  <si>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</si>
  <si>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</si>
  <si>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</si>
  <si>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</si>
  <si>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</si>
  <si>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</si>
  <si>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</si>
  <si>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</si>
  <si>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</si>
  <si>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</si>
  <si>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</si>
  <si>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</si>
  <si>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</si>
  <si>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</si>
  <si>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</si>
  <si>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</si>
  <si>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</si>
  <si>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</si>
  <si>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</si>
  <si>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</si>
  <si>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</si>
  <si>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</si>
  <si>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</si>
  <si>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</si>
  <si>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</si>
  <si>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</si>
  <si>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</si>
  <si>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</si>
  <si>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</si>
  <si>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</si>
  <si>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</si>
  <si>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</si>
  <si>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</si>
  <si>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</si>
  <si>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</si>
  <si>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</si>
  <si>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</si>
  <si>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</si>
  <si>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</si>
  <si>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</si>
  <si>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</si>
  <si>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</si>
  <si>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</si>
  <si>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</si>
  <si>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</si>
  <si>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</si>
  <si>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</si>
  <si>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</si>
  <si>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</si>
  <si>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</si>
  <si>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</si>
  <si>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</si>
  <si>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</si>
  <si>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</si>
  <si>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</si>
  <si>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</si>
  <si>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</si>
  <si>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</si>
  <si>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</si>
  <si>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</si>
  <si>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</si>
  <si>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</si>
  <si>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</si>
  <si>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</si>
  <si>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</si>
  <si>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</si>
  <si>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</si>
  <si>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</si>
  <si>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</si>
  <si>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</si>
  <si>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</si>
  <si>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</si>
  <si>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</si>
  <si>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</si>
  <si>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</si>
  <si>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</si>
  <si>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</si>
  <si>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</si>
  <si>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</si>
  <si>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</si>
  <si>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</si>
  <si>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</si>
  <si>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</si>
  <si>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</si>
  <si>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</si>
  <si>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</si>
  <si>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</si>
  <si>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</si>
  <si>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</si>
  <si>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</si>
  <si>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</si>
  <si>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</si>
  <si>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</si>
  <si>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</si>
  <si>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</si>
  <si>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</si>
  <si>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</si>
  <si>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</si>
  <si>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</si>
  <si>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</si>
  <si>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</si>
  <si>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</si>
  <si>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</si>
  <si>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</si>
  <si>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</si>
  <si>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</si>
  <si>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</si>
  <si>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</si>
  <si>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</si>
  <si>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</si>
  <si>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</si>
  <si>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</si>
  <si>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</si>
  <si>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</si>
  <si>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</si>
  <si>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</si>
  <si>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</si>
  <si>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</si>
  <si>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</si>
  <si>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</si>
  <si>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</si>
  <si>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</si>
  <si>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</si>
  <si>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</si>
  <si>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</si>
  <si>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</si>
  <si>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</si>
  <si>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</si>
  <si>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</si>
  <si>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</si>
  <si>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</si>
  <si>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</si>
  <si>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</si>
  <si>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</si>
  <si>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</si>
  <si>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</si>
  <si>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</si>
  <si>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</si>
  <si>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</si>
  <si>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</si>
  <si>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</si>
  <si>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</si>
  <si>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</si>
  <si>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</si>
  <si>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</si>
  <si>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</si>
  <si>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</si>
  <si>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</si>
  <si>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</si>
  <si>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</si>
  <si>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</si>
  <si>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</si>
  <si>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</si>
  <si>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</si>
  <si>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</si>
  <si>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</si>
  <si>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</si>
  <si>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</si>
  <si>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</si>
  <si>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</si>
  <si>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</si>
  <si>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</si>
  <si>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</si>
  <si>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</si>
  <si>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</si>
  <si>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</si>
  <si>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</si>
  <si>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</si>
  <si>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</si>
  <si>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</si>
  <si>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</si>
  <si>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</si>
  <si>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</si>
  <si>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</si>
  <si>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</si>
  <si>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</si>
  <si>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</si>
  <si>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</si>
  <si>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</si>
  <si>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</si>
  <si>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</si>
  <si>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</si>
  <si>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</si>
  <si>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</si>
  <si>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</si>
  <si>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</si>
  <si>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</si>
  <si>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</si>
  <si>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</si>
  <si>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</si>
  <si>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</si>
  <si>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</si>
  <si>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</si>
  <si>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</si>
  <si>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</si>
  <si>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</si>
  <si>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</si>
  <si>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</si>
  <si>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</si>
  <si>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</si>
  <si>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</si>
  <si>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</si>
  <si>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</si>
  <si>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</si>
  <si>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</si>
  <si>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</si>
  <si>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</si>
  <si>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</si>
  <si>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</si>
  <si>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</si>
  <si>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</si>
  <si>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</si>
  <si>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</si>
  <si>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</si>
  <si>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</si>
  <si>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</si>
  <si>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</si>
  <si>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</si>
  <si>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</si>
  <si>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</si>
  <si>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</si>
  <si>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</si>
  <si>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</si>
  <si>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</si>
  <si>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</si>
  <si>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</si>
  <si>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</si>
  <si>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</si>
  <si>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</si>
  <si>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</si>
  <si>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</si>
  <si>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</si>
  <si>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</si>
  <si>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</si>
  <si>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</si>
  <si>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</si>
  <si>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</si>
  <si>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</si>
  <si>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</si>
  <si>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</si>
  <si>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</si>
  <si>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</si>
  <si>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</si>
  <si>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</si>
  <si>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</si>
  <si>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</si>
  <si>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</si>
  <si>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</si>
  <si>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</si>
  <si>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</si>
  <si>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</si>
  <si>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</si>
  <si>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</si>
  <si>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</si>
  <si>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</si>
  <si>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</si>
  <si>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</si>
  <si>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</si>
  <si>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</si>
  <si>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</si>
  <si>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</si>
  <si>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</si>
  <si>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</si>
  <si>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</si>
  <si>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</si>
  <si>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</si>
  <si>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</si>
  <si>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</si>
  <si>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</si>
  <si>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</si>
  <si>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</si>
  <si>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</si>
  <si>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</si>
  <si>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</si>
  <si>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</si>
  <si>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</si>
  <si>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</si>
  <si>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</si>
  <si>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</si>
  <si>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</si>
  <si>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</si>
  <si>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</si>
  <si>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</si>
  <si>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</si>
  <si>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</si>
  <si>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</si>
  <si>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</si>
  <si>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</si>
  <si>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</si>
  <si>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</si>
  <si>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</si>
  <si>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</si>
  <si>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</si>
  <si>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</si>
  <si>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</si>
  <si>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</si>
  <si>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</si>
  <si>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</si>
  <si>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</si>
  <si>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</si>
  <si>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</si>
  <si>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</si>
  <si>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</si>
  <si>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</si>
  <si>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</si>
  <si>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</si>
  <si>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</si>
  <si>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</si>
  <si>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</si>
  <si>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</si>
  <si>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</si>
  <si>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</si>
  <si>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</si>
  <si>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</si>
  <si>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</si>
  <si>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</si>
  <si>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</si>
  <si>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</si>
  <si>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</si>
  <si>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</si>
  <si>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</si>
  <si>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</si>
  <si>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</si>
  <si>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</si>
  <si>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</si>
  <si>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</si>
  <si>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</si>
  <si>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</si>
  <si>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</si>
  <si>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</si>
  <si>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</si>
  <si>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</si>
  <si>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</si>
  <si>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</si>
  <si>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</si>
  <si>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</si>
  <si>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</si>
  <si>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</si>
  <si>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</si>
  <si>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</si>
  <si>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</si>
  <si>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</si>
  <si>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</si>
  <si>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</si>
  <si>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</si>
  <si>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</si>
  <si>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</si>
  <si>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</si>
  <si>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</si>
  <si>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</si>
  <si>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</si>
  <si>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</si>
  <si>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</si>
  <si>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</si>
  <si>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</si>
  <si>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</si>
  <si>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</si>
  <si>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</si>
  <si>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</si>
  <si>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</si>
  <si>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</si>
  <si>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</si>
  <si>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</si>
  <si>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</si>
  <si>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</si>
  <si>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</si>
  <si>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</si>
  <si>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</si>
  <si>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</si>
  <si>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</si>
  <si>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</si>
  <si>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</si>
  <si>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</si>
  <si>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</si>
  <si>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</si>
  <si>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</si>
  <si>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</si>
  <si>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</si>
  <si>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</si>
  <si>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</si>
  <si>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</si>
  <si>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</si>
  <si>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</si>
  <si>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</si>
  <si>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</si>
  <si>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</si>
  <si>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</si>
  <si>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</si>
  <si>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</si>
  <si>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</si>
  <si>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</si>
  <si>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</si>
  <si>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</si>
  <si>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</si>
  <si>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</si>
  <si>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</si>
  <si>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</si>
  <si>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</si>
  <si>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</si>
  <si>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</si>
  <si>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</si>
  <si>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</si>
  <si>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</si>
  <si>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</si>
  <si>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</si>
  <si>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</si>
  <si>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</si>
  <si>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</si>
  <si>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</si>
  <si>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</si>
  <si>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</si>
  <si>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</si>
  <si>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</si>
  <si>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</si>
  <si>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</si>
  <si>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</si>
  <si>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</si>
  <si>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</si>
  <si>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</si>
  <si>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</si>
  <si>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</si>
  <si>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</si>
  <si>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</si>
  <si>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</si>
  <si>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</si>
  <si>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</si>
  <si>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</si>
  <si>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</si>
  <si>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</si>
  <si>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</si>
  <si>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</si>
  <si>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</si>
  <si>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</si>
  <si>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</si>
  <si>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</si>
  <si>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</si>
  <si>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</si>
  <si>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</si>
  <si>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</si>
  <si>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</si>
  <si>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</si>
  <si>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</si>
  <si>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</si>
  <si>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</si>
  <si>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</si>
  <si>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</si>
  <si>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</si>
  <si>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</si>
  <si>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</si>
  <si>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</si>
  <si>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</si>
  <si>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</si>
  <si>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</si>
  <si>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</si>
  <si>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</si>
  <si>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</si>
  <si>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</si>
  <si>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</si>
  <si>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</si>
  <si>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</si>
  <si>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</si>
  <si>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</si>
  <si>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</si>
  <si>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</si>
  <si>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</si>
  <si>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</si>
  <si>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</si>
  <si>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</si>
  <si>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</si>
  <si>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</si>
  <si>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</si>
  <si>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</si>
  <si>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</si>
  <si>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</si>
  <si>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</si>
  <si>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</si>
  <si>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</si>
  <si>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</si>
  <si>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</si>
  <si>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</si>
  <si>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</si>
  <si>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</si>
  <si>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</si>
  <si>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</si>
  <si>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</si>
  <si>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</si>
  <si>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</si>
  <si>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</si>
  <si>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</si>
  <si>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</si>
  <si>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</si>
  <si>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</si>
  <si>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</si>
  <si>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</si>
  <si>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</si>
  <si>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</si>
  <si>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</si>
  <si>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</si>
  <si>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</si>
  <si>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</si>
  <si>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</si>
  <si>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</si>
  <si>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</si>
  <si>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</si>
  <si>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</si>
  <si>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</si>
  <si>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</si>
  <si>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</si>
  <si>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</si>
  <si>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</si>
  <si>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</si>
  <si>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</si>
  <si>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</si>
  <si>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</si>
  <si>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</si>
  <si>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</si>
  <si>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</si>
  <si>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</si>
  <si>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</si>
  <si>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</si>
  <si>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</si>
  <si>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</si>
  <si>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</si>
  <si>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</si>
  <si>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</si>
  <si>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</si>
  <si>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</si>
  <si>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</si>
  <si>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</si>
  <si>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</si>
  <si>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</si>
  <si>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</si>
  <si>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</si>
  <si>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</si>
  <si>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</si>
  <si>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</si>
  <si>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</si>
  <si>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</si>
  <si>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</si>
  <si>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</si>
  <si>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</si>
  <si>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</si>
  <si>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</si>
  <si>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</si>
  <si>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</si>
  <si>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</si>
  <si>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</si>
  <si>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</si>
  <si>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</si>
  <si>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</si>
  <si>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</si>
  <si>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</si>
  <si>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</si>
  <si>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</si>
  <si>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</si>
  <si>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</si>
  <si>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</si>
  <si>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</si>
  <si>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</si>
  <si>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</si>
  <si>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</si>
  <si>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</si>
  <si>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</si>
  <si>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</si>
  <si>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</si>
  <si>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</si>
  <si>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</si>
  <si>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</si>
  <si>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</si>
  <si>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</si>
  <si>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</si>
  <si>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</si>
  <si>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</si>
  <si>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</si>
  <si>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</si>
  <si>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</si>
  <si>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</si>
  <si>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</si>
  <si>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</si>
  <si>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</si>
  <si>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</si>
  <si>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</si>
  <si>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</si>
  <si>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</si>
  <si>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</si>
  <si>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</si>
  <si>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</si>
  <si>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</si>
  <si>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</si>
  <si>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</si>
  <si>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</si>
  <si>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</si>
  <si>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</si>
  <si>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</si>
  <si>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</si>
  <si>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</si>
  <si>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</si>
  <si>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</si>
  <si>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</si>
  <si>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</si>
  <si>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</si>
  <si>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</si>
  <si>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</si>
  <si>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</si>
  <si>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</si>
  <si>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</si>
  <si>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</si>
  <si>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</si>
  <si>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</si>
  <si>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</si>
  <si>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</si>
  <si>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</si>
  <si>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</si>
  <si>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</si>
  <si>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</si>
  <si>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</si>
  <si>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</si>
  <si>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</si>
  <si>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</si>
  <si>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</si>
  <si>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</si>
  <si>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</si>
  <si>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</si>
  <si>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</si>
  <si>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</si>
  <si>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</si>
  <si>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</si>
  <si>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</si>
  <si>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</si>
  <si>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</si>
  <si>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</si>
  <si>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</si>
  <si>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</si>
  <si>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</si>
  <si>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</si>
  <si>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</si>
  <si>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</si>
  <si>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</si>
  <si>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</si>
  <si>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</si>
  <si>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</si>
  <si>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</si>
  <si>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</si>
  <si>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</si>
  <si>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</si>
  <si>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</si>
  <si>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</si>
  <si>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</si>
  <si>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</si>
  <si>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</si>
  <si>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</si>
  <si>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</si>
  <si>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</si>
  <si>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</si>
  <si>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</si>
  <si>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</si>
  <si>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</si>
  <si>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</si>
  <si>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</si>
  <si>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</si>
  <si>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</si>
  <si>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</si>
  <si>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</si>
  <si>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</si>
  <si>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</si>
  <si>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</si>
  <si>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</si>
  <si>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</si>
  <si>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</si>
  <si>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</si>
  <si>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</si>
  <si>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</si>
  <si>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</si>
  <si>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</si>
  <si>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</si>
  <si>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</si>
  <si>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</si>
  <si>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</si>
  <si>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</si>
  <si>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</si>
  <si>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</si>
  <si>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</si>
  <si>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</si>
  <si>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</si>
  <si>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</si>
  <si>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</si>
  <si>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</si>
  <si>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</si>
  <si>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</si>
  <si>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</si>
  <si>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</si>
  <si>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</si>
  <si>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</si>
  <si>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</si>
  <si>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</si>
  <si>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</si>
  <si>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</si>
  <si>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</si>
  <si>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</si>
  <si>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</si>
  <si>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</si>
  <si>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</si>
  <si>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</si>
  <si>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</si>
  <si>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</si>
  <si>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</si>
  <si>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</si>
  <si>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</si>
  <si>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</si>
  <si>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</si>
  <si>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</si>
  <si>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</si>
  <si>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</si>
  <si>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</si>
  <si>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</si>
  <si>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</si>
  <si>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</si>
  <si>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</si>
  <si>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</si>
  <si>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</si>
  <si>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</si>
  <si>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</si>
  <si>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</si>
  <si>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</si>
  <si>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</si>
  <si>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</si>
  <si>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</si>
  <si>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</si>
  <si>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</si>
  <si>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</si>
  <si>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</si>
  <si>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</si>
  <si>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</si>
  <si>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</si>
  <si>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</si>
  <si>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</si>
  <si>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</si>
  <si>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</si>
  <si>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</si>
  <si>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</si>
  <si>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</si>
  <si>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</si>
  <si>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</si>
  <si>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</si>
  <si>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</si>
  <si>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</si>
  <si>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</si>
  <si>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</si>
  <si>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</si>
  <si>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</si>
  <si>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</si>
  <si>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</si>
  <si>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</si>
  <si>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</si>
  <si>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</si>
  <si>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</si>
  <si>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</si>
  <si>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</si>
  <si>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</si>
  <si>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</si>
  <si>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</si>
  <si>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</si>
  <si>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</si>
  <si>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</si>
  <si>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</si>
  <si>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</si>
  <si>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</si>
  <si>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</si>
  <si>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</si>
  <si>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</si>
  <si>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</si>
  <si>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</si>
  <si>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</si>
  <si>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</si>
  <si>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</si>
  <si>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</si>
  <si>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</si>
  <si>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</si>
  <si>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</si>
  <si>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</si>
  <si>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</si>
  <si>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</si>
  <si>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</si>
  <si>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</si>
  <si>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</si>
  <si>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</si>
  <si>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</si>
  <si>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</si>
  <si>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</si>
  <si>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</si>
  <si>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</si>
  <si>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</si>
  <si>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</si>
  <si>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</si>
  <si>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</si>
  <si>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</si>
  <si>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</si>
  <si>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</si>
  <si>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</si>
  <si>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</si>
  <si>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</si>
  <si>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</si>
  <si>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</si>
  <si>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</si>
  <si>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</si>
  <si>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</si>
  <si>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</si>
  <si>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</si>
  <si>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</si>
  <si>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</si>
  <si>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</si>
  <si>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</si>
  <si>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</si>
  <si>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</si>
  <si>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</si>
  <si>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</si>
  <si>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</si>
  <si>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</si>
  <si>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</si>
  <si>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</si>
  <si>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</si>
  <si>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</si>
  <si>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</si>
  <si>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</si>
  <si>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</si>
  <si>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</si>
  <si>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</si>
  <si>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</si>
  <si>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</si>
  <si>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</si>
  <si>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</si>
  <si>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</si>
  <si>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</si>
  <si>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</si>
  <si>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</si>
  <si>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</si>
  <si>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</si>
  <si>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</si>
  <si>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</si>
  <si>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</si>
  <si>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</si>
  <si>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</si>
  <si>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</si>
  <si>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</si>
  <si>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</si>
  <si>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</si>
  <si>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</si>
  <si>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</si>
  <si>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</si>
  <si>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</si>
  <si>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</si>
  <si>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</si>
  <si>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</si>
  <si>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</si>
  <si>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</si>
  <si>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</si>
  <si>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</si>
  <si>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</si>
  <si>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</si>
  <si>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</si>
  <si>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</si>
  <si>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</si>
  <si>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</si>
  <si>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</si>
  <si>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</si>
  <si>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</si>
  <si>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</si>
  <si>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</si>
  <si>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</si>
  <si>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</si>
  <si>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</si>
  <si>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</si>
  <si>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</si>
  <si>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</si>
  <si>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</si>
  <si>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</si>
  <si>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</si>
  <si>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</si>
  <si>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</si>
  <si>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</si>
  <si>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</si>
  <si>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</si>
  <si>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</si>
  <si>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</si>
  <si>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</si>
  <si>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</si>
  <si>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</si>
  <si>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</si>
  <si>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</si>
  <si>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</si>
  <si>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</si>
  <si>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</si>
  <si>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</si>
  <si>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</si>
  <si>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</si>
  <si>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</si>
  <si>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</si>
  <si>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</si>
  <si>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</si>
  <si>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</si>
  <si>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</si>
  <si>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</si>
  <si>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</si>
  <si>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</si>
  <si>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</si>
  <si>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</si>
  <si>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</si>
  <si>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</si>
  <si>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</si>
  <si>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</si>
  <si>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</si>
  <si>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</si>
  <si>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</si>
  <si>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</si>
  <si>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</si>
  <si>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</si>
  <si>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</si>
  <si>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</si>
  <si>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</si>
  <si>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</si>
  <si>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</si>
  <si>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</si>
  <si>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</si>
  <si>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</si>
  <si>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</si>
  <si>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</si>
  <si>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</si>
  <si>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</si>
  <si>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</si>
  <si>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</si>
  <si>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</si>
  <si>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</si>
  <si>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</si>
  <si>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</si>
  <si>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</si>
  <si>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</si>
  <si>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</si>
  <si>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</si>
  <si>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</si>
  <si>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</si>
  <si>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</si>
  <si>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</si>
  <si>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</si>
  <si>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</si>
  <si>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</si>
  <si>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</si>
  <si>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</si>
  <si>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</si>
  <si>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</si>
  <si>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</si>
  <si>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</si>
  <si>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</si>
  <si>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</si>
  <si>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</si>
  <si>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</si>
  <si>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</si>
  <si>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</si>
  <si>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</si>
  <si>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</si>
  <si>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</si>
  <si>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</si>
  <si>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</si>
  <si>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</si>
  <si>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</si>
  <si>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</si>
  <si>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</si>
  <si>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</si>
  <si>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</si>
  <si>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</si>
  <si>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</si>
  <si>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</si>
  <si>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</si>
  <si>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</si>
  <si>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</si>
  <si>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</si>
  <si>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</si>
  <si>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</si>
  <si>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</si>
  <si>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</si>
  <si>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</si>
  <si>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</si>
  <si>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</si>
  <si>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</si>
  <si>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</si>
  <si>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</si>
  <si>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</si>
  <si>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</si>
  <si>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</si>
  <si>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</si>
  <si>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</si>
  <si>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</si>
  <si>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</si>
  <si>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</si>
  <si>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</si>
  <si>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</si>
  <si>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</si>
  <si>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</si>
  <si>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</si>
  <si>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</si>
  <si>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</si>
  <si>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</si>
  <si>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</si>
  <si>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</si>
  <si>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</si>
  <si>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</si>
  <si>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</si>
  <si>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</si>
  <si>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</si>
  <si>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</si>
  <si>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</si>
  <si>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</si>
  <si>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</si>
  <si>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</si>
  <si>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</si>
  <si>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</si>
  <si>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</si>
  <si>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</si>
  <si>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</si>
  <si>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</si>
  <si>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</si>
  <si>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</si>
  <si>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</si>
  <si>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</si>
  <si>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</si>
  <si>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</si>
  <si>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</si>
  <si>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</si>
  <si>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</si>
  <si>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</si>
  <si>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</si>
  <si>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</si>
  <si>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</si>
  <si>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</si>
  <si>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</si>
  <si>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</si>
  <si>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</si>
  <si>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</si>
  <si>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</si>
  <si>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</si>
  <si>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</si>
  <si>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</si>
  <si>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</si>
  <si>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</si>
  <si>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</si>
  <si>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</si>
  <si>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</si>
  <si>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</si>
  <si>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</si>
  <si>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</si>
  <si>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</si>
  <si>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</si>
  <si>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</si>
  <si>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</si>
  <si>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</si>
  <si>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</si>
  <si>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</si>
  <si>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</si>
  <si>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</si>
  <si>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</si>
  <si>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</si>
  <si>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</si>
  <si>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</si>
  <si>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</si>
  <si>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</si>
  <si>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</si>
  <si>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</si>
  <si>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</si>
  <si>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</si>
  <si>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</si>
  <si>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</si>
  <si>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</si>
  <si>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</si>
  <si>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</si>
  <si>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</si>
  <si>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</si>
  <si>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</si>
  <si>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</si>
  <si>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</si>
  <si>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</si>
  <si>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</si>
  <si>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</si>
  <si>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</si>
  <si>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</si>
  <si>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</si>
  <si>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</si>
  <si>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</si>
  <si>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</si>
  <si>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</si>
  <si>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</si>
  <si>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</si>
  <si>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</si>
  <si>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</si>
  <si>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</si>
  <si>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</si>
  <si>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</si>
  <si>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</si>
  <si>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</si>
  <si>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</si>
  <si>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</si>
  <si>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</si>
  <si>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</si>
  <si>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</si>
  <si>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</si>
  <si>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</si>
  <si>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</si>
  <si>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</si>
  <si>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</si>
  <si>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</si>
  <si>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</si>
  <si>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</si>
  <si>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</si>
  <si>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</si>
  <si>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</si>
  <si>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</si>
  <si>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</si>
  <si>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</si>
  <si>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</si>
  <si>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</si>
  <si>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</si>
  <si>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</si>
  <si>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</si>
  <si>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</si>
  <si>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</si>
  <si>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</si>
  <si>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</si>
  <si>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</si>
  <si>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</si>
  <si>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</si>
  <si>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</si>
  <si>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</si>
  <si>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</si>
  <si>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</si>
  <si>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</si>
  <si>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</si>
  <si>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</si>
  <si>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</si>
  <si>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</si>
  <si>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</si>
  <si>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</si>
  <si>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</si>
  <si>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</si>
  <si>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</si>
  <si>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</si>
  <si>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</si>
  <si>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</si>
  <si>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</si>
  <si>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</si>
  <si>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</si>
  <si>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</si>
  <si>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</si>
  <si>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</si>
  <si>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</si>
  <si>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</si>
  <si>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</si>
  <si>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</si>
  <si>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</si>
  <si>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</si>
  <si>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</si>
  <si>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</si>
  <si>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</si>
  <si>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</si>
  <si>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</si>
  <si>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</si>
  <si>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</si>
  <si>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</si>
  <si>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</si>
  <si>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</si>
  <si>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</si>
  <si>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</si>
  <si>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</si>
  <si>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</si>
  <si>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</si>
  <si>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</si>
  <si>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</si>
  <si>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</si>
  <si>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</si>
  <si>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</si>
  <si>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</si>
  <si>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</si>
  <si>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</si>
  <si>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</si>
  <si>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</si>
  <si>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</si>
  <si>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</si>
  <si>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</si>
  <si>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</si>
  <si>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</si>
  <si>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</si>
  <si>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</si>
  <si>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</si>
  <si>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</si>
  <si>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</si>
  <si>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</si>
  <si>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</si>
  <si>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</si>
  <si>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</si>
  <si>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</si>
  <si>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</si>
  <si>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</si>
  <si>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</si>
  <si>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</si>
  <si>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</si>
  <si>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</si>
  <si>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</si>
  <si>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</si>
  <si>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</si>
  <si>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</si>
  <si>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</si>
  <si>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</si>
  <si>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</si>
  <si>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</si>
  <si>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</si>
  <si>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</si>
  <si>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</si>
  <si>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</si>
  <si>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</si>
  <si>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</si>
  <si>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</si>
  <si>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</si>
  <si>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</si>
  <si>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</si>
  <si>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</si>
  <si>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</si>
  <si>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</si>
  <si>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</si>
  <si>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</si>
  <si>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</si>
  <si>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</si>
  <si>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</si>
  <si>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</si>
  <si>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</si>
  <si>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</si>
  <si>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</si>
  <si>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</si>
  <si>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</si>
  <si>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</si>
  <si>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</si>
  <si>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</si>
  <si>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</si>
  <si>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</si>
  <si>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</si>
  <si>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</si>
  <si>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</si>
  <si>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</si>
  <si>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</si>
  <si>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</si>
  <si>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</si>
  <si>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</si>
  <si>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</si>
  <si>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</si>
  <si>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</si>
  <si>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</si>
  <si>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</si>
  <si>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</si>
  <si>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</si>
  <si>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</si>
  <si>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</si>
  <si>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</si>
  <si>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</si>
  <si>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</si>
  <si>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</si>
  <si>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</si>
  <si>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</si>
  <si>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</si>
  <si>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</si>
  <si>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</si>
  <si>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</si>
  <si>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</si>
  <si>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</si>
  <si>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</si>
  <si>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</si>
  <si>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</si>
  <si>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</si>
  <si>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</si>
  <si>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</si>
  <si>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</si>
  <si>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</si>
  <si>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</si>
  <si>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</si>
  <si>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</si>
  <si>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</si>
  <si>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</si>
  <si>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</si>
  <si>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</si>
  <si>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</si>
  <si>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</si>
  <si>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</si>
  <si>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</si>
  <si>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</si>
  <si>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</si>
  <si>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</si>
  <si>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</si>
  <si>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</si>
  <si>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</si>
  <si>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</si>
  <si>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</si>
  <si>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</si>
  <si>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</si>
  <si>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</si>
  <si>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</si>
  <si>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</si>
  <si>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</si>
  <si>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</si>
  <si>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</si>
  <si>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</si>
  <si>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</si>
  <si>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</si>
  <si>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</si>
  <si>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</si>
  <si>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</si>
  <si>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</si>
  <si>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</si>
  <si>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</si>
  <si>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</si>
  <si>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</si>
  <si>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</si>
  <si>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</si>
  <si>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</si>
  <si>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</si>
  <si>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</si>
  <si>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</si>
  <si>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</si>
  <si>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</si>
  <si>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</si>
  <si>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</si>
  <si>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</si>
  <si>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</si>
  <si>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</si>
  <si>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</si>
  <si>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</si>
  <si>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</si>
  <si>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</si>
  <si>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</si>
  <si>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</si>
  <si>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</si>
  <si>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</si>
  <si>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</si>
  <si>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</si>
  <si>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</si>
  <si>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</si>
  <si>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</si>
  <si>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</si>
  <si>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</si>
  <si>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</si>
  <si>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</si>
  <si>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</si>
  <si>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</si>
  <si>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</si>
  <si>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</si>
  <si>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</si>
  <si>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</si>
  <si>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</si>
  <si>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</si>
  <si>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</si>
  <si>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</si>
  <si>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</si>
  <si>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</si>
  <si>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</si>
  <si>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</si>
  <si>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</si>
  <si>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</si>
  <si>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</si>
  <si>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</si>
  <si>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</si>
  <si>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</si>
  <si>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</si>
  <si>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</si>
  <si>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</si>
  <si>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</si>
  <si>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</si>
  <si>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</si>
  <si>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</si>
  <si>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</si>
  <si>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</si>
  <si>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</si>
  <si>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</si>
  <si>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</si>
  <si>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</si>
  <si>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</si>
  <si>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</si>
  <si>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</si>
  <si>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</si>
  <si>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</si>
  <si>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</si>
  <si>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</si>
  <si>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</si>
  <si>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</si>
  <si>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</si>
  <si>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</si>
  <si>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</si>
  <si>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</si>
  <si>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</si>
  <si>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</si>
  <si>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</si>
  <si>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</si>
  <si>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</si>
  <si>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</si>
  <si>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</si>
  <si>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</si>
  <si>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</si>
  <si>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</si>
  <si>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</si>
  <si>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</si>
  <si>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</si>
  <si>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</si>
  <si>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</si>
  <si>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</si>
  <si>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</si>
  <si>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</si>
  <si>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</si>
  <si>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</si>
  <si>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</si>
  <si>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</si>
  <si>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</si>
  <si>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</si>
  <si>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</si>
  <si>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</si>
  <si>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</si>
  <si>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</si>
  <si>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</si>
  <si>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</si>
  <si>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</si>
  <si>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</si>
  <si>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</si>
  <si>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</si>
  <si>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</si>
  <si>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</si>
  <si>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</si>
  <si>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</si>
  <si>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</si>
  <si>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</si>
  <si>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</si>
  <si>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</si>
  <si>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</si>
  <si>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</si>
  <si>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</si>
  <si>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</si>
  <si>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</si>
  <si>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</si>
  <si>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</si>
  <si>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</si>
  <si>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</si>
  <si>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</si>
  <si>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</si>
  <si>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</si>
  <si>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</si>
  <si>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</si>
  <si>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</si>
  <si>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</si>
  <si>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</si>
  <si>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</si>
  <si>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</si>
  <si>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</si>
  <si>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</si>
  <si>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</si>
  <si>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</si>
  <si>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</si>
  <si>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</si>
  <si>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</si>
  <si>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</si>
  <si>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</si>
  <si>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</si>
  <si>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</si>
  <si>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</si>
  <si>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</si>
  <si>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</si>
  <si>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</si>
  <si>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</si>
  <si>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</si>
  <si>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</si>
  <si>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</si>
  <si>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</si>
  <si>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</si>
  <si>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</si>
  <si>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</si>
  <si>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</si>
  <si>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</si>
  <si>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</si>
  <si>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</si>
  <si>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</si>
  <si>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</si>
  <si>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</si>
  <si>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</si>
  <si>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</si>
  <si>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</si>
  <si>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</si>
  <si>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</si>
  <si>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</si>
  <si>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</si>
  <si>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</si>
  <si>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</si>
  <si>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</si>
  <si>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</si>
  <si>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</si>
  <si>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</si>
  <si>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</si>
  <si>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</si>
  <si>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</si>
  <si>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</si>
  <si>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</si>
  <si>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</si>
  <si>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</si>
  <si>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</si>
  <si>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</si>
  <si>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</si>
  <si>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</si>
  <si>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</si>
  <si>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</si>
  <si>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</si>
  <si>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</si>
  <si>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</si>
  <si>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</si>
  <si>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</si>
  <si>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</si>
  <si>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</si>
  <si>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</si>
  <si>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</si>
  <si>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</si>
  <si>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</si>
  <si>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</si>
  <si>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</si>
  <si>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</si>
  <si>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</si>
  <si>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</si>
  <si>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</si>
  <si>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</si>
  <si>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</si>
  <si>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</si>
  <si>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</si>
  <si>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</si>
  <si>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</si>
  <si>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</si>
  <si>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</si>
  <si>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</si>
  <si>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</si>
  <si>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</si>
  <si>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</si>
  <si>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</si>
  <si>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</si>
  <si>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</si>
  <si>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</si>
  <si>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</si>
  <si>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</si>
  <si>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</si>
  <si>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</si>
  <si>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</si>
  <si>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</si>
  <si>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</si>
  <si>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</si>
  <si>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</si>
  <si>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</si>
  <si>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</si>
  <si>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</si>
  <si>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</si>
  <si>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</si>
  <si>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</si>
  <si>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</si>
  <si>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</si>
  <si>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</si>
  <si>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</si>
  <si>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</si>
  <si>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</si>
  <si>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</si>
  <si>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</si>
  <si>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</si>
  <si>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</si>
  <si>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</si>
  <si>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</si>
  <si>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</si>
  <si>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</si>
  <si>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</si>
  <si>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</si>
  <si>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</si>
  <si>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</si>
  <si>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</si>
  <si>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</si>
  <si>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</si>
  <si>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</si>
  <si>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</si>
  <si>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</si>
  <si>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</si>
  <si>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</si>
  <si>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</si>
  <si>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</si>
  <si>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</si>
  <si>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</si>
  <si>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</si>
  <si>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</si>
  <si>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</si>
  <si>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</si>
  <si>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</si>
  <si>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</si>
  <si>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</si>
  <si>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</si>
  <si>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</si>
  <si>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</si>
  <si>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</si>
  <si>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</si>
  <si>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</si>
  <si>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</si>
  <si>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</si>
  <si>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</si>
  <si>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</si>
  <si>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</si>
  <si>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</si>
  <si>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</si>
  <si>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</si>
  <si>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</si>
  <si>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</si>
  <si>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</si>
  <si>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</si>
  <si>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</si>
  <si>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</si>
  <si>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</si>
  <si>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</si>
  <si>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</si>
  <si>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</si>
  <si>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</si>
  <si>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</si>
  <si>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</si>
  <si>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</si>
  <si>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</si>
  <si>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</si>
  <si>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</si>
  <si>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</si>
  <si>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</si>
  <si>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</si>
  <si>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</si>
  <si>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</si>
  <si>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</si>
  <si>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</si>
  <si>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</si>
  <si>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</si>
  <si>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</si>
  <si>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</si>
  <si>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</si>
  <si>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</si>
  <si>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</si>
  <si>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</si>
  <si>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</si>
  <si>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</si>
  <si>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</si>
  <si>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</si>
  <si>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</si>
  <si>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</si>
  <si>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</si>
  <si>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</si>
  <si>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</si>
  <si>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</si>
  <si>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</si>
  <si>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</si>
  <si>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</si>
  <si>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</si>
  <si>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</si>
  <si>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</si>
  <si>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</si>
  <si>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</si>
  <si>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</si>
  <si>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</si>
  <si>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</si>
  <si>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</si>
  <si>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</si>
  <si>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</si>
  <si>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</si>
  <si>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</si>
  <si>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</si>
  <si>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</si>
  <si>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</si>
  <si>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</si>
  <si>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</si>
  <si>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</si>
  <si>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</si>
  <si>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</si>
  <si>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</si>
  <si>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</si>
  <si>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</si>
  <si>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</si>
  <si>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</si>
  <si>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</si>
  <si>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</si>
  <si>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</si>
  <si>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</si>
  <si>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</si>
  <si>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</si>
  <si>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</si>
  <si>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</si>
  <si>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</si>
  <si>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</si>
  <si>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</si>
  <si>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</si>
  <si>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</si>
  <si>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</si>
  <si>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</si>
  <si>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</si>
  <si>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</si>
  <si>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</si>
  <si>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</si>
  <si>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</si>
  <si>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</si>
  <si>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</si>
  <si>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</si>
  <si>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</si>
  <si>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</si>
  <si>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</si>
  <si>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</si>
  <si>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</si>
  <si>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</si>
  <si>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</si>
  <si>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</si>
  <si>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</si>
  <si>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</si>
  <si>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</si>
  <si>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</si>
  <si>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</si>
  <si>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</si>
  <si>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</si>
  <si>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</si>
  <si>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</si>
  <si>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</si>
  <si>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</si>
  <si>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</si>
  <si>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</si>
  <si>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</si>
  <si>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</si>
  <si>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</si>
  <si>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</si>
  <si>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</si>
  <si>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</si>
  <si>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</si>
  <si>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</si>
  <si>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</si>
  <si>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</si>
  <si>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</si>
  <si>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</si>
  <si>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</si>
  <si>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</si>
  <si>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</si>
  <si>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</si>
  <si>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</si>
  <si>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</si>
  <si>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</si>
  <si>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</si>
  <si>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</si>
  <si>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</si>
  <si>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</si>
  <si>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</si>
  <si>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</si>
  <si>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</si>
  <si>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</si>
  <si>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</si>
  <si>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</si>
  <si>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</si>
  <si>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</si>
  <si>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</si>
  <si>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</si>
  <si>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</si>
  <si>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</si>
  <si>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</si>
  <si>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</si>
  <si>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</si>
  <si>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</si>
  <si>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</si>
  <si>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</si>
  <si>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</si>
  <si>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</si>
  <si>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</si>
  <si>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</si>
  <si>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</si>
  <si>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</si>
  <si>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</si>
  <si>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</si>
  <si>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</si>
  <si>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</si>
  <si>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</si>
  <si>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</si>
  <si>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</si>
  <si>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</si>
  <si>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</si>
  <si>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</si>
  <si>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</si>
  <si>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</si>
  <si>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</si>
  <si>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</si>
  <si>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</si>
  <si>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</si>
  <si>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</si>
  <si>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</si>
  <si>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</si>
  <si>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</si>
  <si>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</si>
  <si>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</si>
  <si>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</si>
  <si>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</si>
  <si>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</si>
  <si>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</si>
  <si>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</si>
  <si>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</si>
  <si>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</si>
  <si>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</si>
  <si>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</si>
  <si>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</si>
  <si>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</si>
  <si>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</si>
  <si>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</si>
  <si>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</si>
  <si>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</si>
  <si>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</si>
  <si>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</si>
  <si>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</si>
  <si>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</si>
  <si>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</si>
  <si>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</si>
  <si>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</si>
  <si>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</si>
  <si>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</si>
  <si>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</si>
  <si>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</si>
  <si>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</si>
  <si>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</si>
  <si>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</si>
  <si>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</si>
  <si>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</si>
  <si>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</si>
  <si>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</si>
  <si>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</si>
  <si>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</si>
  <si>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</si>
  <si>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</si>
  <si>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</si>
  <si>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</si>
  <si>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</si>
  <si>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</si>
  <si>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</si>
  <si>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</si>
  <si>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</si>
  <si>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</si>
  <si>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</si>
  <si>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</si>
  <si>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</si>
  <si>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</si>
  <si>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</si>
  <si>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</si>
  <si>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</si>
  <si>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</si>
  <si>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</si>
  <si>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</si>
  <si>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</si>
  <si>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</si>
  <si>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</si>
  <si>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</si>
  <si>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</si>
  <si>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</si>
  <si>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</si>
  <si>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</si>
  <si>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</si>
  <si>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</si>
  <si>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</si>
  <si>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</si>
  <si>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</si>
  <si>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</si>
  <si>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</si>
  <si>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</si>
  <si>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</si>
  <si>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</si>
  <si>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</si>
  <si>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</si>
  <si>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</si>
  <si>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</si>
  <si>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</si>
  <si>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</si>
  <si>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</si>
  <si>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</si>
  <si>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</si>
  <si>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</si>
  <si>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</si>
  <si>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</si>
  <si>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</si>
  <si>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</si>
  <si>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</si>
  <si>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</si>
  <si>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</si>
  <si>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</si>
  <si>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</si>
  <si>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</si>
  <si>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</si>
  <si>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</si>
  <si>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</si>
  <si>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</si>
  <si>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</si>
  <si>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</si>
  <si>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</si>
  <si>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</si>
  <si>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</si>
  <si>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</si>
  <si>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</si>
  <si>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</si>
  <si>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</si>
  <si>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</si>
  <si>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</si>
  <si>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</si>
  <si>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</si>
  <si>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</si>
  <si>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</si>
  <si>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</si>
  <si>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</si>
  <si>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</si>
  <si>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</si>
  <si>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</si>
  <si>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</si>
  <si>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</si>
  <si>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</si>
  <si>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</si>
  <si>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</si>
  <si>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</si>
  <si>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</si>
  <si>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</si>
  <si>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</si>
  <si>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</si>
  <si>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</si>
  <si>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</si>
  <si>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</si>
  <si>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</si>
  <si>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</si>
  <si>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</si>
  <si>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</si>
  <si>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</si>
  <si>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</si>
  <si>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</si>
  <si>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</si>
  <si>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</si>
  <si>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</si>
  <si>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</si>
  <si>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</si>
  <si>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</si>
  <si>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</si>
  <si>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</si>
  <si>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</si>
  <si>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</si>
  <si>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</si>
  <si>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</si>
  <si>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</si>
  <si>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</si>
  <si>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</si>
  <si>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</si>
  <si>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</si>
  <si>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</si>
  <si>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</si>
  <si>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</si>
  <si>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</si>
  <si>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</si>
  <si>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</si>
  <si>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</si>
  <si>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</si>
  <si>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</si>
  <si>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</si>
  <si>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</si>
  <si>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</si>
  <si>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</si>
  <si>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</si>
  <si>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</si>
  <si>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</si>
  <si>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</si>
  <si>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</si>
  <si>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</si>
  <si>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</si>
  <si>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</si>
  <si>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</si>
  <si>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</si>
  <si>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</si>
  <si>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</si>
  <si>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</si>
  <si>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</si>
  <si>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</si>
  <si>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</si>
  <si>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</si>
  <si>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</si>
  <si>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</si>
  <si>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</si>
  <si>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</si>
  <si>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</si>
  <si>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</si>
  <si>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</si>
  <si>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</si>
  <si>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</si>
  <si>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</si>
  <si>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</si>
  <si>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</si>
  <si>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</si>
  <si>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</si>
  <si>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</si>
  <si>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</si>
  <si>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</si>
  <si>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</si>
  <si>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</si>
  <si>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</si>
  <si>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</si>
  <si>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</si>
  <si>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</si>
  <si>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</si>
  <si>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</si>
  <si>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</si>
  <si>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</si>
  <si>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</si>
  <si>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</si>
  <si>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</si>
  <si>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</si>
  <si>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</si>
  <si>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</si>
  <si>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</si>
  <si>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</si>
  <si>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</si>
  <si>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</si>
  <si>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</si>
  <si>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</si>
  <si>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</si>
  <si>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</si>
  <si>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</si>
  <si>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</si>
  <si>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</si>
  <si>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</si>
  <si>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</si>
  <si>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</si>
  <si>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</si>
  <si>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</si>
  <si>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</si>
  <si>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</si>
  <si>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</si>
  <si>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</si>
  <si>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</si>
  <si>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</si>
  <si>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</si>
  <si>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</si>
  <si>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</si>
  <si>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</si>
  <si>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</si>
  <si>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</si>
  <si>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</si>
  <si>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</si>
  <si>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</si>
  <si>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</si>
  <si>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</si>
  <si>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</si>
  <si>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</si>
  <si>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</si>
  <si>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</si>
  <si>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</si>
  <si>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</si>
  <si>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</si>
  <si>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</si>
  <si>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</si>
  <si>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</si>
  <si>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</si>
  <si>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</si>
  <si>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</si>
  <si>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</si>
  <si>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</si>
  <si>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</si>
  <si>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</si>
  <si>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</si>
  <si>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</si>
  <si>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</si>
  <si>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</si>
  <si>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</si>
  <si>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</si>
  <si>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</si>
  <si>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</si>
  <si>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</si>
  <si>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</si>
  <si>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</si>
  <si>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</si>
  <si>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</si>
  <si>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</si>
  <si>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</si>
  <si>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</si>
  <si>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</si>
  <si>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</si>
  <si>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</si>
  <si>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</si>
  <si>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</si>
  <si>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</si>
  <si>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</si>
  <si>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</si>
  <si>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</si>
  <si>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</si>
  <si>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</si>
  <si>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</si>
  <si>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</si>
  <si>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</si>
  <si>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</si>
  <si>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</si>
  <si>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</si>
  <si>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</si>
  <si>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</si>
  <si>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</si>
  <si>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</si>
  <si>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</si>
  <si>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</si>
  <si>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</si>
  <si>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</si>
  <si>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</si>
  <si>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</si>
  <si>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</si>
  <si>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</si>
  <si>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</si>
  <si>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</si>
  <si>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</si>
  <si>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</si>
  <si>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</si>
  <si>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</si>
  <si>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</si>
  <si>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</si>
  <si>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</si>
  <si>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</si>
  <si>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</si>
  <si>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</si>
  <si>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</si>
  <si>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</si>
  <si>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</si>
  <si>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</si>
  <si>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</si>
  <si>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</si>
  <si>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</si>
  <si>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</si>
  <si>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</si>
  <si>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</si>
  <si>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</si>
  <si>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</si>
  <si>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</si>
  <si>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</si>
  <si>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</si>
  <si>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</si>
  <si>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</si>
  <si>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</si>
  <si>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</si>
  <si>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</si>
  <si>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</si>
  <si>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</si>
  <si>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</si>
  <si>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</si>
  <si>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</si>
  <si>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</si>
  <si>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</si>
  <si>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</si>
  <si>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</si>
  <si>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</si>
  <si>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</si>
  <si>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</si>
  <si>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</si>
  <si>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</si>
  <si>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</si>
  <si>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</si>
  <si>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</si>
  <si>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</si>
  <si>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</si>
  <si>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</si>
  <si>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</si>
  <si>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</si>
  <si>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</si>
  <si>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</si>
  <si>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</si>
  <si>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</si>
  <si>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</si>
  <si>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</si>
  <si>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</si>
  <si>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</si>
  <si>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</si>
  <si>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</si>
  <si>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</si>
  <si>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</si>
  <si>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</si>
  <si>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</si>
  <si>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</si>
  <si>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</si>
  <si>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</si>
  <si>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</si>
  <si>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</si>
  <si>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</si>
  <si>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</si>
  <si>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</si>
  <si>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</si>
  <si>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</si>
  <si>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</si>
  <si>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</si>
  <si>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</si>
  <si>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</si>
  <si>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</si>
  <si>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</si>
  <si>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</si>
  <si>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</si>
  <si>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</si>
  <si>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</si>
  <si>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</si>
  <si>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</si>
  <si>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</si>
  <si>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</si>
  <si>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</si>
  <si>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</si>
  <si>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</si>
  <si>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</si>
  <si>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</si>
  <si>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</si>
  <si>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</si>
  <si>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</si>
  <si>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</si>
  <si>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</si>
  <si>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</si>
  <si>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</si>
  <si>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</si>
  <si>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</si>
  <si>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</si>
  <si>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</si>
  <si>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</si>
  <si>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</si>
  <si>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</si>
  <si>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</si>
  <si>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</si>
  <si>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</si>
  <si>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</si>
  <si>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</si>
  <si>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</si>
  <si>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</si>
  <si>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</si>
  <si>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</si>
  <si>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</si>
  <si>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</si>
  <si>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</si>
  <si>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</si>
  <si>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</si>
  <si>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</si>
  <si>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</si>
  <si>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</si>
  <si>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</si>
  <si>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</si>
  <si>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</si>
  <si>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</si>
  <si>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</si>
  <si>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</si>
  <si>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</si>
  <si>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</si>
  <si>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</si>
  <si>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</si>
  <si>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</si>
  <si>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</si>
  <si>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</si>
  <si>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</si>
  <si>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</si>
  <si>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</si>
  <si>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</si>
  <si>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</si>
  <si>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</si>
  <si>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</si>
  <si>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</si>
  <si>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</si>
  <si>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</si>
  <si>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</si>
  <si>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</si>
  <si>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</si>
  <si>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</si>
  <si>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</si>
  <si>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</si>
  <si>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</si>
  <si>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</si>
  <si>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</si>
  <si>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</si>
  <si>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</si>
  <si>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</si>
  <si>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</si>
  <si>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</si>
  <si>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</si>
  <si>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</si>
  <si>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</si>
  <si>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</si>
  <si>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</si>
  <si>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</si>
  <si>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</si>
  <si>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</si>
  <si>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</si>
  <si>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</si>
  <si>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</si>
  <si>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</si>
  <si>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</si>
  <si>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</si>
  <si>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</si>
  <si>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</si>
  <si>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</si>
  <si>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</si>
  <si>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</si>
  <si>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</si>
  <si>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</si>
  <si>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</si>
  <si>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</si>
  <si>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</si>
  <si>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</si>
  <si>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</si>
  <si>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</si>
  <si>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</si>
  <si>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</si>
  <si>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</si>
  <si>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</si>
  <si>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</si>
  <si>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</si>
  <si>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</si>
  <si>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</si>
  <si>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</si>
  <si>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</si>
  <si>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</si>
  <si>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</si>
  <si>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</si>
  <si>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</si>
  <si>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</si>
  <si>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</si>
  <si>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</si>
  <si>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</si>
  <si>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</si>
  <si>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</si>
  <si>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</si>
  <si>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</si>
  <si>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</si>
  <si>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</si>
  <si>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</si>
  <si>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</si>
  <si>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</si>
  <si>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</si>
  <si>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</si>
  <si>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</si>
  <si>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</si>
  <si>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</si>
  <si>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</si>
  <si>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</si>
  <si>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</si>
  <si>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</si>
  <si>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</si>
  <si>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</si>
  <si>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</si>
  <si>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</si>
  <si>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</si>
  <si>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</si>
  <si>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</si>
  <si>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</si>
  <si>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</si>
  <si>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</si>
  <si>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</si>
  <si>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</si>
  <si>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</si>
  <si>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</si>
  <si>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</si>
  <si>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</si>
  <si>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</si>
  <si>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</si>
  <si>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</si>
  <si>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</si>
  <si>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</si>
  <si>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</si>
  <si>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</si>
  <si>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</si>
  <si>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</si>
  <si>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</si>
  <si>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</si>
  <si>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</si>
  <si>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</si>
  <si>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</si>
  <si>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</si>
  <si>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</si>
  <si>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</si>
  <si>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</si>
  <si>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</si>
  <si>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</si>
  <si>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</si>
  <si>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</si>
  <si>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</si>
  <si>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</si>
  <si>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</si>
  <si>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</si>
  <si>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</si>
  <si>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</si>
  <si>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</si>
  <si>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</si>
  <si>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</si>
  <si>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</si>
  <si>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</si>
  <si>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</si>
  <si>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</si>
  <si>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</si>
  <si>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</si>
  <si>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</si>
  <si>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</si>
  <si>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</si>
  <si>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</si>
  <si>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</si>
  <si>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</si>
  <si>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</si>
  <si>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</si>
  <si>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</si>
  <si>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</si>
  <si>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</si>
  <si>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</si>
  <si>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</si>
  <si>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</si>
  <si>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</si>
  <si>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</si>
  <si>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</si>
  <si>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</si>
  <si>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</si>
  <si>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</si>
  <si>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</si>
  <si>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</si>
  <si>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</si>
  <si>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</si>
  <si>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</si>
  <si>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</si>
  <si>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</si>
  <si>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</si>
  <si>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</si>
  <si>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</si>
  <si>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</si>
  <si>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</si>
  <si>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</si>
  <si>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</si>
  <si>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</si>
  <si>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</si>
  <si>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</si>
  <si>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</si>
  <si>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</si>
  <si>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</si>
  <si>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</si>
  <si>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</si>
  <si>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</si>
  <si>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</si>
  <si>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</si>
  <si>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</si>
  <si>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</si>
  <si>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</si>
  <si>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</si>
  <si>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</si>
  <si>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</si>
  <si>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</si>
  <si>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</si>
  <si>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</si>
  <si>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</si>
  <si>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</si>
  <si>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</si>
  <si>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</si>
  <si>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</si>
  <si>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</si>
  <si>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</si>
  <si>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</si>
  <si>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</si>
  <si>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</si>
  <si>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</si>
  <si>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</si>
  <si>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</si>
  <si>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</si>
  <si>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</si>
  <si>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</si>
  <si>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</si>
  <si>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</si>
  <si>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</si>
  <si>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</si>
  <si>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</si>
  <si>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</si>
  <si>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</si>
  <si>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</si>
  <si>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</si>
  <si>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</si>
  <si>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</si>
  <si>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</si>
  <si>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</si>
  <si>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</si>
  <si>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</si>
  <si>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</si>
  <si>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</si>
  <si>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</si>
  <si>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</si>
  <si>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</si>
  <si>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</si>
  <si>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</si>
  <si>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</si>
  <si>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</si>
  <si>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</si>
  <si>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</si>
  <si>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</si>
  <si>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</si>
  <si>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</si>
  <si>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</si>
  <si>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</si>
  <si>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</si>
  <si>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</si>
  <si>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</si>
  <si>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</si>
  <si>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</si>
  <si>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</si>
  <si>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</si>
  <si>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</si>
  <si>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</si>
  <si>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</si>
  <si>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</si>
  <si>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</si>
  <si>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</si>
  <si>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</si>
  <si>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</si>
  <si>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</si>
  <si>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</si>
  <si>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</si>
  <si>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</si>
  <si>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</si>
  <si>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</si>
  <si>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</si>
  <si>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</si>
  <si>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</si>
  <si>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</si>
  <si>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</si>
  <si>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</si>
  <si>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</si>
  <si>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</si>
  <si>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</si>
  <si>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</si>
  <si>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</si>
  <si>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</si>
  <si>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</si>
  <si>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</si>
  <si>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</si>
  <si>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</si>
  <si>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</si>
  <si>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</si>
  <si>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</si>
  <si>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</si>
  <si>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</si>
  <si>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</si>
  <si>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</si>
  <si>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</si>
  <si>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</si>
  <si>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</si>
  <si>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</si>
  <si>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</si>
  <si>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</si>
  <si>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</si>
  <si>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</si>
  <si>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</si>
  <si>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</si>
  <si>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</si>
  <si>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</si>
  <si>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</si>
  <si>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</si>
  <si>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</si>
  <si>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</si>
  <si>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</si>
  <si>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</si>
  <si>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</si>
  <si>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</si>
  <si>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</si>
  <si>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</si>
  <si>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</si>
  <si>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</si>
  <si>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</si>
  <si>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</si>
  <si>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</si>
  <si>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</si>
  <si>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</si>
  <si>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</si>
  <si>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</si>
  <si>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</si>
  <si>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</si>
  <si>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</si>
  <si>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</si>
  <si>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</si>
  <si>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</si>
  <si>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</si>
  <si>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</si>
  <si>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</si>
  <si>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</si>
  <si>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</si>
  <si>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</si>
  <si>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</si>
  <si>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</si>
  <si>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</si>
  <si>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</si>
  <si>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</si>
  <si>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</si>
  <si>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</si>
  <si>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</si>
  <si>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</si>
  <si>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</si>
  <si>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</si>
  <si>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</si>
  <si>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</si>
  <si>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</si>
  <si>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</si>
  <si>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</si>
  <si>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</si>
  <si>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</si>
  <si>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</si>
  <si>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</si>
  <si>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</si>
  <si>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</si>
  <si>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</si>
  <si>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</si>
  <si>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</si>
  <si>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</si>
  <si>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</si>
  <si>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</si>
  <si>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</si>
  <si>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</si>
  <si>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</si>
  <si>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</si>
  <si>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</si>
  <si>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</si>
  <si>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</si>
  <si>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</si>
  <si>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</si>
  <si>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</si>
  <si>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</si>
  <si>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</si>
  <si>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</si>
  <si>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</si>
  <si>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</si>
  <si>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</si>
  <si>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</si>
  <si>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</si>
  <si>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</si>
  <si>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</si>
  <si>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</si>
  <si>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</si>
  <si>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</si>
  <si>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</si>
  <si>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</si>
  <si>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</si>
  <si>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</si>
  <si>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</si>
  <si>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</si>
  <si>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</si>
  <si>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</si>
  <si>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</si>
  <si>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</si>
  <si>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</si>
  <si>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</si>
  <si>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</si>
  <si>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</si>
  <si>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</si>
  <si>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</si>
  <si>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</si>
  <si>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</si>
  <si>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</si>
  <si>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</si>
  <si>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</si>
  <si>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</si>
  <si>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</si>
  <si>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</si>
  <si>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</si>
  <si>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</si>
  <si>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</si>
  <si>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</si>
  <si>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</si>
  <si>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</si>
  <si>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</si>
  <si>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</si>
  <si>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</si>
  <si>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</si>
  <si>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</si>
  <si>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</si>
  <si>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</si>
  <si>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</si>
  <si>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</si>
  <si>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</si>
  <si>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</si>
  <si>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</si>
  <si>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</si>
  <si>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</si>
  <si>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</si>
  <si>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</si>
  <si>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</si>
  <si>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</si>
  <si>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</si>
  <si>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</si>
  <si>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</si>
  <si>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</si>
  <si>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</si>
  <si>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</si>
  <si>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</si>
  <si>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</si>
  <si>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</si>
  <si>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</si>
  <si>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</si>
  <si>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</si>
  <si>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</si>
  <si>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</si>
  <si>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</si>
  <si>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</si>
  <si>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</si>
  <si>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</si>
  <si>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</si>
  <si>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</si>
  <si>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</si>
  <si>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</si>
  <si>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</si>
  <si>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</si>
  <si>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</si>
  <si>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</si>
  <si>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</si>
  <si>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</si>
  <si>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</si>
  <si>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</si>
  <si>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</si>
  <si>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</si>
  <si>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</si>
  <si>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</si>
  <si>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</si>
  <si>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</si>
  <si>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</si>
  <si>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</si>
  <si>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</si>
  <si>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</si>
  <si>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</si>
  <si>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</si>
  <si>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</si>
  <si>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</si>
  <si>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</si>
  <si>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</si>
  <si>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</si>
  <si>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</si>
  <si>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</si>
  <si>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</si>
  <si>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</si>
  <si>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</si>
  <si>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</si>
  <si>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</si>
  <si>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</si>
  <si>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</si>
  <si>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</si>
  <si>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</si>
  <si>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</si>
  <si>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</si>
  <si>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</si>
  <si>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</si>
  <si>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</si>
  <si>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</si>
  <si>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</si>
  <si>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</si>
  <si>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</si>
  <si>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</si>
  <si>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</si>
  <si>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</si>
  <si>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</si>
  <si>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</si>
  <si>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</si>
  <si>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</si>
  <si>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</si>
  <si>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</si>
  <si>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</si>
  <si>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</si>
  <si>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</si>
  <si>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</si>
  <si>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</si>
  <si>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</si>
  <si>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</si>
  <si>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</si>
  <si>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</si>
  <si>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</si>
  <si>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</si>
  <si>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</si>
  <si>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</si>
  <si>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</si>
  <si>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</si>
  <si>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</si>
  <si>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</si>
  <si>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</si>
  <si>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</si>
  <si>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</si>
  <si>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</si>
  <si>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</si>
  <si>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</si>
  <si>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</si>
  <si>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</si>
  <si>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</si>
  <si>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</si>
  <si>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</si>
  <si>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</si>
  <si>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</si>
  <si>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</si>
  <si>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</si>
  <si>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</si>
  <si>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</si>
  <si>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</si>
  <si>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</si>
  <si>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</si>
  <si>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</si>
  <si>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</si>
  <si>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</si>
  <si>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</si>
  <si>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</si>
  <si>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</si>
  <si>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</si>
  <si>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</si>
  <si>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</si>
  <si>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</si>
  <si>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</si>
  <si>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</si>
  <si>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</si>
  <si>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</si>
  <si>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</si>
  <si>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</si>
  <si>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</si>
  <si>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</si>
  <si>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</si>
  <si>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</si>
  <si>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</si>
  <si>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</si>
  <si>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</si>
  <si>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</si>
  <si>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</si>
  <si>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</si>
  <si>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</si>
  <si>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</si>
  <si>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</si>
  <si>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</si>
  <si>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</si>
  <si>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</si>
  <si>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</si>
  <si>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</si>
  <si>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</si>
  <si>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</si>
  <si>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</si>
  <si>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</si>
  <si>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</si>
  <si>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</si>
  <si>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</si>
  <si>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</si>
  <si>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</si>
  <si>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</si>
  <si>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</si>
  <si>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</si>
  <si>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</si>
  <si>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</si>
  <si>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</si>
  <si>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</si>
  <si>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</si>
  <si>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</si>
  <si>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</si>
  <si>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</si>
  <si>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</si>
  <si>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</si>
  <si>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</si>
  <si>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</si>
  <si>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</si>
  <si>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</si>
  <si>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</si>
  <si>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</si>
  <si>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</si>
  <si>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</si>
  <si>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</si>
  <si>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</si>
  <si>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</si>
  <si>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</si>
  <si>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</si>
  <si>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</si>
  <si>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</si>
  <si>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</si>
  <si>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</si>
  <si>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</si>
  <si>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</si>
  <si>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</si>
  <si>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</si>
  <si>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</si>
  <si>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</si>
  <si>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</si>
  <si>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</si>
  <si>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</si>
  <si>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</si>
  <si>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</si>
  <si>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</si>
  <si>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</si>
  <si>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</si>
  <si>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</si>
  <si>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</si>
  <si>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</si>
  <si>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</si>
  <si>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</si>
  <si>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</si>
  <si>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</si>
  <si>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</si>
  <si>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</si>
  <si>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</si>
  <si>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</si>
  <si>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</si>
  <si>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</si>
  <si>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</si>
  <si>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</si>
  <si>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</si>
  <si>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</si>
  <si>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</si>
  <si>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</si>
  <si>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</si>
  <si>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</si>
  <si>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</si>
  <si>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</si>
  <si>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</si>
  <si>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</si>
  <si>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</si>
  <si>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</si>
  <si>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</si>
  <si>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</si>
  <si>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</si>
  <si>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</si>
  <si>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</si>
  <si>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</si>
  <si>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</si>
  <si>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</si>
  <si>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</si>
  <si>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</si>
  <si>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</si>
  <si>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</si>
  <si>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</si>
  <si>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</si>
  <si>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</si>
  <si>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</si>
  <si>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</si>
  <si>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</si>
  <si>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</si>
  <si>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</si>
  <si>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</si>
  <si>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</si>
  <si>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</si>
  <si>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</si>
  <si>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</si>
  <si>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</si>
  <si>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</si>
  <si>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</si>
  <si>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</si>
  <si>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</si>
  <si>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</si>
  <si>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</si>
  <si>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</si>
  <si>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</si>
  <si>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</si>
  <si>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</si>
  <si>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</si>
  <si>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</si>
  <si>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</si>
  <si>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</si>
  <si>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</si>
  <si>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</si>
  <si>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</si>
  <si>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</si>
  <si>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</si>
  <si>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</si>
  <si>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</si>
  <si>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</si>
  <si>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</si>
  <si>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</si>
  <si>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</si>
  <si>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</si>
  <si>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</si>
  <si>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</si>
  <si>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</si>
  <si>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</si>
  <si>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</si>
  <si>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</si>
  <si>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</si>
  <si>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</si>
  <si>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</si>
  <si>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</si>
  <si>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</si>
  <si>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</si>
  <si>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</si>
  <si>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</si>
  <si>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</si>
  <si>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</si>
  <si>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</si>
  <si>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</si>
  <si>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</si>
  <si>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</si>
  <si>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</si>
  <si>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</si>
  <si>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</si>
  <si>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</si>
  <si>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</si>
  <si>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</si>
  <si>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</si>
  <si>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</si>
  <si>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</si>
  <si>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</si>
  <si>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</si>
  <si>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</si>
  <si>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</si>
  <si>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</si>
  <si>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</si>
  <si>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</si>
  <si>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</si>
  <si>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</si>
  <si>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</si>
  <si>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</si>
  <si>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</si>
  <si>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</si>
  <si>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</si>
  <si>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</si>
  <si>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</si>
  <si>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</si>
  <si>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</si>
  <si>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</si>
  <si>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</si>
  <si>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</si>
  <si>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</si>
  <si>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</si>
  <si>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</si>
  <si>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</si>
  <si>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</si>
  <si>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</si>
  <si>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</si>
  <si>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</si>
  <si>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</si>
  <si>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</si>
  <si>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</si>
  <si>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</si>
  <si>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</si>
  <si>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</si>
  <si>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</si>
  <si>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</si>
  <si>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</si>
  <si>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</si>
  <si>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</si>
  <si>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</si>
  <si>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</si>
  <si>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</si>
  <si>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</si>
  <si>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</si>
  <si>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</si>
  <si>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</si>
  <si>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</si>
  <si>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</si>
  <si>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</si>
  <si>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</si>
  <si>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</si>
  <si>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</si>
  <si>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</si>
  <si>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</si>
  <si>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</si>
  <si>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</si>
  <si>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</si>
  <si>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</si>
  <si>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</si>
  <si>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</si>
  <si>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</si>
  <si>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</si>
  <si>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</si>
  <si>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</si>
  <si>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</si>
  <si>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</si>
  <si>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</si>
  <si>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</si>
  <si>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</si>
  <si>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</si>
  <si>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</si>
  <si>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</si>
  <si>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</si>
  <si>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</si>
  <si>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</si>
  <si>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</si>
  <si>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</si>
  <si>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</si>
  <si>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</si>
  <si>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</si>
  <si>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</si>
  <si>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</si>
  <si>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</si>
  <si>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</si>
  <si>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</si>
  <si>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</si>
  <si>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</si>
  <si>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</si>
  <si>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</si>
  <si>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</si>
  <si>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</si>
  <si>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</si>
  <si>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</si>
  <si>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</si>
  <si>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</si>
  <si>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</si>
  <si>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</si>
  <si>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</si>
  <si>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</si>
  <si>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</si>
  <si>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</si>
  <si>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</si>
  <si>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</si>
  <si>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</si>
  <si>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</si>
  <si>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</si>
  <si>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</si>
  <si>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</si>
  <si>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</si>
  <si>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</si>
  <si>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</si>
  <si>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</si>
  <si>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</si>
  <si>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</si>
  <si>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</si>
  <si>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</si>
  <si>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</si>
  <si>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</si>
  <si>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</si>
  <si>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</si>
  <si>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</si>
  <si>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</si>
  <si>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</si>
  <si>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</si>
  <si>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</si>
  <si>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</si>
  <si>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</si>
  <si>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</si>
  <si>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</si>
  <si>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</si>
  <si>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</si>
  <si>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</si>
  <si>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</si>
  <si>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</si>
  <si>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</si>
  <si>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</si>
  <si>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</si>
  <si>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</si>
  <si>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</si>
  <si>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</si>
  <si>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</si>
  <si>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</si>
  <si>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</si>
  <si>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</si>
  <si>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</si>
  <si>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</si>
  <si>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</si>
  <si>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</si>
  <si>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</si>
  <si>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</si>
  <si>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</si>
  <si>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</si>
  <si>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</si>
  <si>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</si>
  <si>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</si>
  <si>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</si>
  <si>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</si>
  <si>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</si>
  <si>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</si>
  <si>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</si>
  <si>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</si>
  <si>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</si>
  <si>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</si>
  <si>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</si>
  <si>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</si>
  <si>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</si>
  <si>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</si>
  <si>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</si>
  <si>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</si>
  <si>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</si>
  <si>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</si>
  <si>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</si>
  <si>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</si>
  <si>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</si>
  <si>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</si>
  <si>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</si>
  <si>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</si>
  <si>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</si>
  <si>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</si>
  <si>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</si>
  <si>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</si>
  <si>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</si>
  <si>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</si>
  <si>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</si>
  <si>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</si>
  <si>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</si>
  <si>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</si>
  <si>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</si>
  <si>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</si>
  <si>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</si>
  <si>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</si>
  <si>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</si>
  <si>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</si>
  <si>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</si>
  <si>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</si>
  <si>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</si>
  <si>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</si>
  <si>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</si>
  <si>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</si>
  <si>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</si>
  <si>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</si>
  <si>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</si>
  <si>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</si>
  <si>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</si>
  <si>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</si>
  <si>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</si>
  <si>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</si>
  <si>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</si>
  <si>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</si>
  <si>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</si>
  <si>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</si>
  <si>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</si>
  <si>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</si>
  <si>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</si>
  <si>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</si>
  <si>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</si>
  <si>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</si>
  <si>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</si>
  <si>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</si>
  <si>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</si>
  <si>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</si>
  <si>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</si>
  <si>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</si>
  <si>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</si>
  <si>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</si>
  <si>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</si>
  <si>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</si>
  <si>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</si>
  <si>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</si>
  <si>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</si>
  <si>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</si>
  <si>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</si>
  <si>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</si>
  <si>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</si>
  <si>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</si>
  <si>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</si>
  <si>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</si>
  <si>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</si>
  <si>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</si>
  <si>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</si>
  <si>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</si>
  <si>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</si>
  <si>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</si>
  <si>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</si>
  <si>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</si>
  <si>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</si>
  <si>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</si>
  <si>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</si>
  <si>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</si>
  <si>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</si>
  <si>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</si>
  <si>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</si>
  <si>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</si>
  <si>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</si>
  <si>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</si>
  <si>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</si>
  <si>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</si>
  <si>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</si>
  <si>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</si>
  <si>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</si>
  <si>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</si>
  <si>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</si>
  <si>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</si>
  <si>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</si>
  <si>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</si>
  <si>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</si>
  <si>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</si>
  <si>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</si>
  <si>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</si>
  <si>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</si>
  <si>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</si>
  <si>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</si>
  <si>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</si>
  <si>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</si>
  <si>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</si>
  <si>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</si>
  <si>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</si>
  <si>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</si>
  <si>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</si>
  <si>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</si>
  <si>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</si>
  <si>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</si>
  <si>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</si>
  <si>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</si>
  <si>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</si>
  <si>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</si>
  <si>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</si>
  <si>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</si>
  <si>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</si>
  <si>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</si>
  <si>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</si>
  <si>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</si>
  <si>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</si>
  <si>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</si>
  <si>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</si>
  <si>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</si>
  <si>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</si>
  <si>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</si>
  <si>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</si>
  <si>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</si>
  <si>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</si>
  <si>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</si>
  <si>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</si>
  <si>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</si>
  <si>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</si>
  <si>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</si>
  <si>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</si>
  <si>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</si>
  <si>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</si>
  <si>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</si>
  <si>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</si>
  <si>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</si>
  <si>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</si>
  <si>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</si>
  <si>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</si>
  <si>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</si>
  <si>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</si>
  <si>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</si>
  <si>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</si>
  <si>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</si>
  <si>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</si>
  <si>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</si>
  <si>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</si>
  <si>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</si>
  <si>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</si>
  <si>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</si>
  <si>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</si>
  <si>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</si>
  <si>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</si>
  <si>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</si>
  <si>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</si>
  <si>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</si>
  <si>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</si>
  <si>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</si>
  <si>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</si>
  <si>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</si>
  <si>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</si>
  <si>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</si>
  <si>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</si>
  <si>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</si>
  <si>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</si>
  <si>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</si>
  <si>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</si>
  <si>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</si>
  <si>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</si>
  <si>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</si>
  <si>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</si>
  <si>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</si>
  <si>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</si>
  <si>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</si>
  <si>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</si>
  <si>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</si>
  <si>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</si>
  <si>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</si>
  <si>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</si>
  <si>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</si>
  <si>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</si>
  <si>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</si>
  <si>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</si>
  <si>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</si>
  <si>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</si>
  <si>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</si>
  <si>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</si>
  <si>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</si>
  <si>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</si>
  <si>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</si>
  <si>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</si>
  <si>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</si>
  <si>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</si>
  <si>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</si>
  <si>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</si>
  <si>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</si>
  <si>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</si>
  <si>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</si>
  <si>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</si>
  <si>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</si>
  <si>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</si>
  <si>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</si>
  <si>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</si>
  <si>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</si>
  <si>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</si>
  <si>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</si>
  <si>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</si>
  <si>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</si>
  <si>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</si>
  <si>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</si>
  <si>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</si>
  <si>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</si>
  <si>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</si>
  <si>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</si>
  <si>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</si>
  <si>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</si>
  <si>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</si>
  <si>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</si>
  <si>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</si>
  <si>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</si>
  <si>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</si>
  <si>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</si>
  <si>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</si>
  <si>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</si>
  <si>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</si>
  <si>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</si>
  <si>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</si>
  <si>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</si>
  <si>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</si>
  <si>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</si>
  <si>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</si>
  <si>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</si>
  <si>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</si>
  <si>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</si>
  <si>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</si>
  <si>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</si>
  <si>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</si>
  <si>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</si>
  <si>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</si>
  <si>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</si>
  <si>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</si>
  <si>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</si>
  <si>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</si>
  <si>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</si>
  <si>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</si>
  <si>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</si>
  <si>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</si>
  <si>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</si>
  <si>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</si>
  <si>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</si>
  <si>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</si>
  <si>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</si>
  <si>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</si>
  <si>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</si>
  <si>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</si>
  <si>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</si>
  <si>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</si>
  <si>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</si>
  <si>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</si>
  <si>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</si>
  <si>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</si>
  <si>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</si>
  <si>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</si>
  <si>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</si>
  <si>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</si>
  <si>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</si>
  <si>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</si>
  <si>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</si>
  <si>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</si>
  <si>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</si>
  <si>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</si>
  <si>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</si>
  <si>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</si>
  <si>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</si>
  <si>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</si>
  <si>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</si>
  <si>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</si>
  <si>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</si>
  <si>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</si>
  <si>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</si>
  <si>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</si>
  <si>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</si>
  <si>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</si>
  <si>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</si>
  <si>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</si>
  <si>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</si>
  <si>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</si>
  <si>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</si>
  <si>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</si>
  <si>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</si>
  <si>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</si>
  <si>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</si>
  <si>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</si>
  <si>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</si>
  <si>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</si>
  <si>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</si>
  <si>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</si>
  <si>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</si>
  <si>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</si>
  <si>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</si>
  <si>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</si>
  <si>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</si>
  <si>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</si>
  <si>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</si>
  <si>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</si>
  <si>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</si>
  <si>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</si>
  <si>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</si>
  <si>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</si>
  <si>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</si>
  <si>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</si>
  <si>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</si>
  <si>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</si>
  <si>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</si>
  <si>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</si>
  <si>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</si>
  <si>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</si>
  <si>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</si>
  <si>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</si>
  <si>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</si>
  <si>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</si>
  <si>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</si>
  <si>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</si>
  <si>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</si>
  <si>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</si>
  <si>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</si>
  <si>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</si>
  <si>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</si>
  <si>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</si>
  <si>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</si>
  <si>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</si>
  <si>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</si>
  <si>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</si>
  <si>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</si>
  <si>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</si>
  <si>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</si>
  <si>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</si>
  <si>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</si>
  <si>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</si>
  <si>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</si>
  <si>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</si>
  <si>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</si>
  <si>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</si>
  <si>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</si>
  <si>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</si>
  <si>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</si>
  <si>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</si>
  <si>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</si>
  <si>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</si>
  <si>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</si>
  <si>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</si>
  <si>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</si>
  <si>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</si>
  <si>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</si>
  <si>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</si>
  <si>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</si>
  <si>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</si>
  <si>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</si>
  <si>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</si>
  <si>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</si>
  <si>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</si>
  <si>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</si>
  <si>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</si>
  <si>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</si>
  <si>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</si>
  <si>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</si>
  <si>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</si>
  <si>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</si>
  <si>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</si>
  <si>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</si>
  <si>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</si>
  <si>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</si>
  <si>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</si>
  <si>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</si>
  <si>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</si>
  <si>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</si>
  <si>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</si>
  <si>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</si>
  <si>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</si>
  <si>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</si>
  <si>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</si>
  <si>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</si>
  <si>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</si>
  <si>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</si>
  <si>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</si>
  <si>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</si>
  <si>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</si>
  <si>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</si>
  <si>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</si>
  <si>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</si>
  <si>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</si>
  <si>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</si>
  <si>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</si>
  <si>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</si>
  <si>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</si>
  <si>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</si>
  <si>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</si>
  <si>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</si>
  <si>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</si>
  <si>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</si>
  <si>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</si>
  <si>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</si>
  <si>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</si>
  <si>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</si>
  <si>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</si>
  <si>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</si>
  <si>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</si>
  <si>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</si>
  <si>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</si>
  <si>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</si>
  <si>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</si>
  <si>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</si>
  <si>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</si>
  <si>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</si>
  <si>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</si>
  <si>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</si>
  <si>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</si>
  <si>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</si>
  <si>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</si>
  <si>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</si>
  <si>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</si>
  <si>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</si>
  <si>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</si>
  <si>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</si>
  <si>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</si>
  <si>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</si>
  <si>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</si>
  <si>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</si>
  <si>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</si>
  <si>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</si>
  <si>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</si>
  <si>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</si>
  <si>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</si>
  <si>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</si>
  <si>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</si>
  <si>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</si>
  <si>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</si>
  <si>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</si>
  <si>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</si>
  <si>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</si>
  <si>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</si>
  <si>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</si>
  <si>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</si>
  <si>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</si>
  <si>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</si>
  <si>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</si>
  <si>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</si>
  <si>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</si>
  <si>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</si>
  <si>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</si>
  <si>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</si>
  <si>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</si>
  <si>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</si>
  <si>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</si>
  <si>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</si>
  <si>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</si>
  <si>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</si>
  <si>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</si>
  <si>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</si>
  <si>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</si>
  <si>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</si>
  <si>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</si>
  <si>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</si>
  <si>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</si>
  <si>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</si>
  <si>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</si>
  <si>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</si>
  <si>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</si>
  <si>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</si>
  <si>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</si>
  <si>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</si>
  <si>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</si>
  <si>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</si>
  <si>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</si>
  <si>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</si>
  <si>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</si>
  <si>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</si>
  <si>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</si>
  <si>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</si>
  <si>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</si>
  <si>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</si>
  <si>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</si>
  <si>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</si>
  <si>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</si>
  <si>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</si>
  <si>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</si>
  <si>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</si>
  <si>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</si>
  <si>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</si>
  <si>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</si>
  <si>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</si>
  <si>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</si>
  <si>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</si>
  <si>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</si>
  <si>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</si>
  <si>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</si>
  <si>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</si>
  <si>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</si>
  <si>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</si>
  <si>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</si>
  <si>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</si>
  <si>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</si>
  <si>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</si>
  <si>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</si>
  <si>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</si>
  <si>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</si>
  <si>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</si>
  <si>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</si>
  <si>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</si>
  <si>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</si>
  <si>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</si>
  <si>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</si>
  <si>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</si>
  <si>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</si>
  <si>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</si>
  <si>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</si>
  <si>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</si>
  <si>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</si>
  <si>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</si>
  <si>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</si>
  <si>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</si>
  <si>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</si>
  <si>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</si>
  <si>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</si>
  <si>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</si>
  <si>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</si>
  <si>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</si>
  <si>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</si>
  <si>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</si>
  <si>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</si>
  <si>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</si>
  <si>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</si>
  <si>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</si>
  <si>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</si>
  <si>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</si>
  <si>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</si>
  <si>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</si>
  <si>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</si>
  <si>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</si>
  <si>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</si>
  <si>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</si>
  <si>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</si>
  <si>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</si>
  <si>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</si>
  <si>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</si>
  <si>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</si>
  <si>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</si>
  <si>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</si>
  <si>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</si>
  <si>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</si>
  <si>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</si>
  <si>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</si>
  <si>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</si>
  <si>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</si>
  <si>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</si>
  <si>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</si>
  <si>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</si>
  <si>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</si>
  <si>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</si>
  <si>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</si>
  <si>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</si>
  <si>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</si>
  <si>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</si>
  <si>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</si>
  <si>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</si>
  <si>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</si>
  <si>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</si>
  <si>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</si>
  <si>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</si>
  <si>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</si>
  <si>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</si>
  <si>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</si>
  <si>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</si>
  <si>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</si>
  <si>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</si>
  <si>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</si>
  <si>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</si>
  <si>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</si>
  <si>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</si>
  <si>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</si>
  <si>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</si>
  <si>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</si>
  <si>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</si>
  <si>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</si>
  <si>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</si>
  <si>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</si>
  <si>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</si>
  <si>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</si>
  <si>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</si>
  <si>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</si>
  <si>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</si>
  <si>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</si>
  <si>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</si>
  <si>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</si>
  <si>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</si>
  <si>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</si>
  <si>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</si>
  <si>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</si>
  <si>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</si>
  <si>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</si>
  <si>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</si>
  <si>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</si>
  <si>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</si>
  <si>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</si>
  <si>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</si>
  <si>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</si>
  <si>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</si>
  <si>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</si>
  <si>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</si>
  <si>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</si>
  <si>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</si>
  <si>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</si>
  <si>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</si>
  <si>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</si>
  <si>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</si>
  <si>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</si>
  <si>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</si>
  <si>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</si>
  <si>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</si>
  <si>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</si>
  <si>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</si>
  <si>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</si>
  <si>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</si>
  <si>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</si>
  <si>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</si>
  <si>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</si>
  <si>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</si>
  <si>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</si>
  <si>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</si>
  <si>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</si>
  <si>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</si>
  <si>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</si>
  <si>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</si>
  <si>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</si>
  <si>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</si>
  <si>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</si>
  <si>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</si>
  <si>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</si>
  <si>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</si>
  <si>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</si>
  <si>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</si>
  <si>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</si>
  <si>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</si>
  <si>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</si>
  <si>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</si>
  <si>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</si>
  <si>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</si>
  <si>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</si>
  <si>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</si>
  <si>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</si>
  <si>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</si>
  <si>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</si>
  <si>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</si>
  <si>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</si>
  <si>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</si>
  <si>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</si>
  <si>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</si>
  <si>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</si>
  <si>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</si>
  <si>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</si>
  <si>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</si>
  <si>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</si>
  <si>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</si>
  <si>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</si>
  <si>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</si>
  <si>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</si>
  <si>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</si>
  <si>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</si>
  <si>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</si>
  <si>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</si>
  <si>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</si>
  <si>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</si>
  <si>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</si>
  <si>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</si>
  <si>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</si>
  <si>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</si>
  <si>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</si>
  <si>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</si>
  <si>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</si>
  <si>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</si>
  <si>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</si>
  <si>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</si>
  <si>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</si>
  <si>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</si>
  <si>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</si>
  <si>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</si>
  <si>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</si>
  <si>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</si>
  <si>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</si>
  <si>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</si>
  <si>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</si>
  <si>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</si>
  <si>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</si>
  <si>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</si>
  <si>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</si>
  <si>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</si>
  <si>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</si>
  <si>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</si>
  <si>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</si>
  <si>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</si>
  <si>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</si>
  <si>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</si>
  <si>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</si>
  <si>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</si>
  <si>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</si>
  <si>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</si>
  <si>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</si>
  <si>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</si>
  <si>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</si>
  <si>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</si>
  <si>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</si>
  <si>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</si>
  <si>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</si>
  <si>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</si>
  <si>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</si>
  <si>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</si>
  <si>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</si>
  <si>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</si>
  <si>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</si>
  <si>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</si>
  <si>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</si>
  <si>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</si>
  <si>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</si>
  <si>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</si>
  <si>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</si>
  <si>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</si>
  <si>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</si>
  <si>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</si>
  <si>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</si>
  <si>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</si>
  <si>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</si>
  <si>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</si>
  <si>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</si>
  <si>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</si>
  <si>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</si>
  <si>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</si>
  <si>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</si>
  <si>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</si>
  <si>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</si>
  <si>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</si>
  <si>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</si>
  <si>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</si>
  <si>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</si>
  <si>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</si>
  <si>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</si>
  <si>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</si>
  <si>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</si>
  <si>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</si>
  <si>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</si>
  <si>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</si>
  <si>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</si>
  <si>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</si>
  <si>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</si>
  <si>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</si>
  <si>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</si>
  <si>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</si>
  <si>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</si>
  <si>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</si>
  <si>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</si>
  <si>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</si>
  <si>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</si>
  <si>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</si>
  <si>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</si>
  <si>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</si>
  <si>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</si>
  <si>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</si>
  <si>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</si>
  <si>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</si>
  <si>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</si>
  <si>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</si>
  <si>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</si>
  <si>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</si>
  <si>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</si>
  <si>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</si>
  <si>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</si>
  <si>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</si>
  <si>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</si>
  <si>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</si>
  <si>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</si>
  <si>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</si>
  <si>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</si>
  <si>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</si>
  <si>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</si>
  <si>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</si>
  <si>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</si>
  <si>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</si>
  <si>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</si>
  <si>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</si>
  <si>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</si>
  <si>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</si>
  <si>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</si>
  <si>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</si>
  <si>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</si>
  <si>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</si>
  <si>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</si>
  <si>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</si>
  <si>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</si>
  <si>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</si>
  <si>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</si>
  <si>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</si>
  <si>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</si>
  <si>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</si>
  <si>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</si>
  <si>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</si>
  <si>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</si>
  <si>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</si>
  <si>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</si>
  <si>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</si>
  <si>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</si>
  <si>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</si>
  <si>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</si>
  <si>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</si>
  <si>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</si>
  <si>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</si>
  <si>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</si>
  <si>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</si>
  <si>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</si>
  <si>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</si>
  <si>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</si>
  <si>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</si>
  <si>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</si>
  <si>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</si>
  <si>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</si>
  <si>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</si>
  <si>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</si>
  <si>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</si>
  <si>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</si>
  <si>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</si>
  <si>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</si>
  <si>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</si>
  <si>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</si>
  <si>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</si>
  <si>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</si>
  <si>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</si>
  <si>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</si>
  <si>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</si>
  <si>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</si>
  <si>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</si>
  <si>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</si>
  <si>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</si>
  <si>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</si>
  <si>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</si>
  <si>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</si>
  <si>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</si>
  <si>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</si>
  <si>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</si>
  <si>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</si>
  <si>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</si>
  <si>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</si>
  <si>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</si>
  <si>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</si>
  <si>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</si>
  <si>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</si>
  <si>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</si>
  <si>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</si>
  <si>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</si>
  <si>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</si>
  <si>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</si>
  <si>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</si>
  <si>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</si>
  <si>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</si>
  <si>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</si>
  <si>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</si>
  <si>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</si>
  <si>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</si>
  <si>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</si>
  <si>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</si>
  <si>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</si>
  <si>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</si>
  <si>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</si>
  <si>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</si>
  <si>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</si>
  <si>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</si>
  <si>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</si>
  <si>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</si>
  <si>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</si>
  <si>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</si>
  <si>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</si>
  <si>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</si>
  <si>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</si>
  <si>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</si>
  <si>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</si>
  <si>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</si>
  <si>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</si>
  <si>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</si>
  <si>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</si>
  <si>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</si>
  <si>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</si>
  <si>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</si>
  <si>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</si>
  <si>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</si>
  <si>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</si>
  <si>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</si>
  <si>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</si>
  <si>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</si>
  <si>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</si>
  <si>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</si>
  <si>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</si>
  <si>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</si>
  <si>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</si>
  <si>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</si>
  <si>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</si>
  <si>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</si>
  <si>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</si>
  <si>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</si>
  <si>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</si>
  <si>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</si>
  <si>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</si>
  <si>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</si>
  <si>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</si>
  <si>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</si>
  <si>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</si>
  <si>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</si>
  <si>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</si>
  <si>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</si>
  <si>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</si>
  <si>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</si>
  <si>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</si>
  <si>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</si>
  <si>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</si>
  <si>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</si>
  <si>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</si>
  <si>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</si>
  <si>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</si>
  <si>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</si>
  <si>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</si>
  <si>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</si>
  <si>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</si>
  <si>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</si>
  <si>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</si>
  <si>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</si>
  <si>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</si>
  <si>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</si>
  <si>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</si>
  <si>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</si>
  <si>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</si>
  <si>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</si>
  <si>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</si>
  <si>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</si>
  <si>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</si>
  <si>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</si>
  <si>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</si>
  <si>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</si>
  <si>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</si>
  <si>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</si>
  <si>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</si>
  <si>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</si>
  <si>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</si>
  <si>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</si>
  <si>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</si>
  <si>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</si>
  <si>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</si>
  <si>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</si>
  <si>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</si>
  <si>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</si>
  <si>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</si>
  <si>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</si>
  <si>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</si>
  <si>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</si>
  <si>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</si>
  <si>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</si>
  <si>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</si>
  <si>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</si>
  <si>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</si>
  <si>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</si>
  <si>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</si>
  <si>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</si>
  <si>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</si>
  <si>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</si>
  <si>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</si>
  <si>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</si>
  <si>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</si>
  <si>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</si>
  <si>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</si>
  <si>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</si>
  <si>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</si>
  <si>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</si>
  <si>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</si>
  <si>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</si>
  <si>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</si>
  <si>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</si>
  <si>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</si>
  <si>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</si>
  <si>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</si>
  <si>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</si>
  <si>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</si>
  <si>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</si>
  <si>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</si>
  <si>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</si>
  <si>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</si>
  <si>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</si>
  <si>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</si>
  <si>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</si>
  <si>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</si>
  <si>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</si>
  <si>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</si>
  <si>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</si>
  <si>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</si>
  <si>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</si>
  <si>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</si>
  <si>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</si>
  <si>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</si>
  <si>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</si>
  <si>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</si>
  <si>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</si>
  <si>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</si>
  <si>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</si>
  <si>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</si>
  <si>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</si>
  <si>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</si>
  <si>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</si>
  <si>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</si>
  <si>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</si>
  <si>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</si>
  <si>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</si>
  <si>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</si>
  <si>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</si>
  <si>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</si>
  <si>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</si>
  <si>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</si>
  <si>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</si>
  <si>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</si>
  <si>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</si>
  <si>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</si>
  <si>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</si>
  <si>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</si>
  <si>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</si>
  <si>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</si>
  <si>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</si>
  <si>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</si>
  <si>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</si>
  <si>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</si>
  <si>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</si>
  <si>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</si>
  <si>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</si>
  <si>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</si>
  <si>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</si>
  <si>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</si>
  <si>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</si>
  <si>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</si>
  <si>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</si>
  <si>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</si>
  <si>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</si>
  <si>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</si>
  <si>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</si>
  <si>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</si>
  <si>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</si>
  <si>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</si>
  <si>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</si>
  <si>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</si>
  <si>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</si>
  <si>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</si>
  <si>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</si>
  <si>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</si>
  <si>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</si>
  <si>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</si>
  <si>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</si>
  <si>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</si>
  <si>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</si>
  <si>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</si>
  <si>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</si>
  <si>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</si>
  <si>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</si>
  <si>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</si>
  <si>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</si>
  <si>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</si>
  <si>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</si>
  <si>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</si>
  <si>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</si>
  <si>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</si>
  <si>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</si>
  <si>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</si>
  <si>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</si>
  <si>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</si>
  <si>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</si>
  <si>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</si>
  <si>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</si>
  <si>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</si>
  <si>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</si>
  <si>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</si>
  <si>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</si>
  <si>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</si>
  <si>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</si>
  <si>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</si>
  <si>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</si>
  <si>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</si>
  <si>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</si>
  <si>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</si>
  <si>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</si>
  <si>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</si>
  <si>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</si>
  <si>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</si>
  <si>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</si>
  <si>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</si>
  <si>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</si>
  <si>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</si>
  <si>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</si>
  <si>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</si>
  <si>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</si>
  <si>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</si>
  <si>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</si>
  <si>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</si>
  <si>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</si>
  <si>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</si>
  <si>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</si>
  <si>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</si>
  <si>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</si>
  <si>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</si>
  <si>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</si>
  <si>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</si>
  <si>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</si>
  <si>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</si>
  <si>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</si>
  <si>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</si>
  <si>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</si>
  <si>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</si>
  <si>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</si>
  <si>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</si>
  <si>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</si>
  <si>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</si>
  <si>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</si>
  <si>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</si>
  <si>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</si>
  <si>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</si>
  <si>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</si>
  <si>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</si>
  <si>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</si>
  <si>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</si>
  <si>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</si>
  <si>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</si>
  <si>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</si>
  <si>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</si>
  <si>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</si>
  <si>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</si>
  <si>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</si>
  <si>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</si>
  <si>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</si>
  <si>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</si>
  <si>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</si>
  <si>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</si>
  <si>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</si>
  <si>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</si>
  <si>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</si>
  <si>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</si>
  <si>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</si>
  <si>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</si>
  <si>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</si>
  <si>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</si>
  <si>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</si>
  <si>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</si>
  <si>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</si>
  <si>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</si>
  <si>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</si>
  <si>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</si>
  <si>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</si>
  <si>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</si>
  <si>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</si>
  <si>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</si>
  <si>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</si>
  <si>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</si>
  <si>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</si>
  <si>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</si>
  <si>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</si>
  <si>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</si>
  <si>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</si>
  <si>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</si>
  <si>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</si>
  <si>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</si>
  <si>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</si>
  <si>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</si>
  <si>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</si>
  <si>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</si>
  <si>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</si>
  <si>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</si>
  <si>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</si>
  <si>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</si>
  <si>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</si>
  <si>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</si>
  <si>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</si>
  <si>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</si>
  <si>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</si>
  <si>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</si>
  <si>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</si>
  <si>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</si>
  <si>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</si>
  <si>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</si>
  <si>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</si>
  <si>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</si>
  <si>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</si>
  <si>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</si>
  <si>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</si>
  <si>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</si>
  <si>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</si>
  <si>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</si>
  <si>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</si>
  <si>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</si>
  <si>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</si>
  <si>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</si>
  <si>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</si>
  <si>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</si>
  <si>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</si>
  <si>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</si>
  <si>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</si>
  <si>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</si>
  <si>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</si>
  <si>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</si>
  <si>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</si>
  <si>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</si>
  <si>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</si>
  <si>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</si>
  <si>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</si>
  <si>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</si>
  <si>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</si>
  <si>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</si>
  <si>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</si>
  <si>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</si>
  <si>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</si>
  <si>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</si>
  <si>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</si>
  <si>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</si>
  <si>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</si>
  <si>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</si>
  <si>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</si>
  <si>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</si>
  <si>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</si>
  <si>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</si>
  <si>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</si>
  <si>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</si>
  <si>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</si>
  <si>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</si>
  <si>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</si>
  <si>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</si>
  <si>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</si>
  <si>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</si>
  <si>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</si>
  <si>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</si>
  <si>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</si>
  <si>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</si>
  <si>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</si>
  <si>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</si>
  <si>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</si>
  <si>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</si>
  <si>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</si>
  <si>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</si>
  <si>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</si>
  <si>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</si>
  <si>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</si>
  <si>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</si>
  <si>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</si>
  <si>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</si>
  <si>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</si>
  <si>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</si>
  <si>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</si>
  <si>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</si>
  <si>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</si>
  <si>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</si>
  <si>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</si>
  <si>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</si>
  <si>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</si>
  <si>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</si>
  <si>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</si>
  <si>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</si>
  <si>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</si>
  <si>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</si>
  <si>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</si>
  <si>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</si>
  <si>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</si>
  <si>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</si>
  <si>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</si>
  <si>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</si>
  <si>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</si>
  <si>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</si>
  <si>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</si>
  <si>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</si>
  <si>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</si>
  <si>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</si>
  <si>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</si>
  <si>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</si>
  <si>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</si>
  <si>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</si>
  <si>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</si>
  <si>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</si>
  <si>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</si>
  <si>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</si>
  <si>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</si>
  <si>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</si>
  <si>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</si>
  <si>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</si>
  <si>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</si>
  <si>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</si>
  <si>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</si>
  <si>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</si>
  <si>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</si>
  <si>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</si>
  <si>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</si>
  <si>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</si>
  <si>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</si>
  <si>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</si>
  <si>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</si>
  <si>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</si>
  <si>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</si>
  <si>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</si>
  <si>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</si>
  <si>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</si>
  <si>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</si>
  <si>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</si>
  <si>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</si>
  <si>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</si>
  <si>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</si>
  <si>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</si>
  <si>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</si>
  <si>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</si>
  <si>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</si>
  <si>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</si>
  <si>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</si>
  <si>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</si>
  <si>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</si>
  <si>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</si>
  <si>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</si>
  <si>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</si>
  <si>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</si>
  <si>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</si>
  <si>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</si>
  <si>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</si>
  <si>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</si>
  <si>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</si>
  <si>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</si>
  <si>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</si>
  <si>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</si>
  <si>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</si>
  <si>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</si>
  <si>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</si>
  <si>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</si>
  <si>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</si>
  <si>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</si>
  <si>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</si>
  <si>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</si>
  <si>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</si>
  <si>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</si>
  <si>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</si>
  <si>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</si>
  <si>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</si>
  <si>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</si>
  <si>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</si>
  <si>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</si>
  <si>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</si>
  <si>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</si>
  <si>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</si>
  <si>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</si>
  <si>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</si>
  <si>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</si>
  <si>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</si>
  <si>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</si>
  <si>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</si>
  <si>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</si>
  <si>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</si>
  <si>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</si>
  <si>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</si>
  <si>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</si>
  <si>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</si>
  <si>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</si>
  <si>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</si>
  <si>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</si>
  <si>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</si>
  <si>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</si>
  <si>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</si>
  <si>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</si>
  <si>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</si>
  <si>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</si>
  <si>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</si>
  <si>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</si>
  <si>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</si>
  <si>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</si>
  <si>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</si>
  <si>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</si>
  <si>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</si>
  <si>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</si>
  <si>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</si>
  <si>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</si>
  <si>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</si>
  <si>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</si>
  <si>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</si>
  <si>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</si>
  <si>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</si>
  <si>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</si>
  <si>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</si>
  <si>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</si>
  <si>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</si>
  <si>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</si>
  <si>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</si>
  <si>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</si>
  <si>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</si>
  <si>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</si>
  <si>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</si>
  <si>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</si>
  <si>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</si>
  <si>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</si>
  <si>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</si>
  <si>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</si>
  <si>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</si>
  <si>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</si>
  <si>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</si>
  <si>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</si>
  <si>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</si>
  <si>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</si>
  <si>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</si>
  <si>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</si>
  <si>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</si>
  <si>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</si>
  <si>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</si>
  <si>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</si>
  <si>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</si>
  <si>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</si>
  <si>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</si>
  <si>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</si>
  <si>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</si>
  <si>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</si>
  <si>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</si>
  <si>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</si>
  <si>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</si>
  <si>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</si>
  <si>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</si>
  <si>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</si>
  <si>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</si>
  <si>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</si>
  <si>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</si>
  <si>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</si>
  <si>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</si>
  <si>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</si>
  <si>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</si>
  <si>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</si>
  <si>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</si>
  <si>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</si>
  <si>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</si>
  <si>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</si>
  <si>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</si>
  <si>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</si>
  <si>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</si>
  <si>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</si>
  <si>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</si>
  <si>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</si>
  <si>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</si>
  <si>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</si>
  <si>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</si>
  <si>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</si>
  <si>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</si>
  <si>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</si>
  <si>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</si>
  <si>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</si>
  <si>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</si>
  <si>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</si>
  <si>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</si>
  <si>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</si>
  <si>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</si>
  <si>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</si>
  <si>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</si>
  <si>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</si>
  <si>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</si>
  <si>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</si>
  <si>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</si>
  <si>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</si>
  <si>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</si>
  <si>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</si>
  <si>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</si>
  <si>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</si>
  <si>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</si>
  <si>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</si>
  <si>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</si>
  <si>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</si>
  <si>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</si>
  <si>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</si>
  <si>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</si>
  <si>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</si>
  <si>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</si>
  <si>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</si>
  <si>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</si>
  <si>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</si>
  <si>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</si>
  <si>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</si>
  <si>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</si>
  <si>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</si>
  <si>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</si>
  <si>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</si>
  <si>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</si>
  <si>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</si>
  <si>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</si>
  <si>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</si>
  <si>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</si>
  <si>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</si>
  <si>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</si>
  <si>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</si>
  <si>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</si>
  <si>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</si>
  <si>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</si>
  <si>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</si>
  <si>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</si>
  <si>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</si>
  <si>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</si>
  <si>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</si>
  <si>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</si>
  <si>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</si>
  <si>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</si>
  <si>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</si>
  <si>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</si>
  <si>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</si>
  <si>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</si>
  <si>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</si>
  <si>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</si>
  <si>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</si>
  <si>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</si>
  <si>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</si>
  <si>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</si>
  <si>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</si>
  <si>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</si>
  <si>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</si>
  <si>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</si>
  <si>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</si>
  <si>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</si>
  <si>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</si>
  <si>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</si>
  <si>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</si>
  <si>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</si>
  <si>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</si>
  <si>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</si>
  <si>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</si>
  <si>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</si>
  <si>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</si>
  <si>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</si>
  <si>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</si>
  <si>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</si>
  <si>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</si>
  <si>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</si>
  <si>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</si>
  <si>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</si>
  <si>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</si>
  <si>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</si>
  <si>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</si>
  <si>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</si>
  <si>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</si>
  <si>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</si>
  <si>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</si>
  <si>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</si>
  <si>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</si>
  <si>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</si>
  <si>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</si>
  <si>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</si>
  <si>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</si>
  <si>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</si>
  <si>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</si>
  <si>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</si>
  <si>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</si>
  <si>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</si>
  <si>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</si>
  <si>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</si>
  <si>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</si>
  <si>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</si>
  <si>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</si>
  <si>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</si>
  <si>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</si>
  <si>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</si>
  <si>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</si>
  <si>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</si>
  <si>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</si>
  <si>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</si>
  <si>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</si>
  <si>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</si>
  <si>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</si>
  <si>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</si>
  <si>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</si>
  <si>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</si>
  <si>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</si>
  <si>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</si>
  <si>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</si>
  <si>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</si>
  <si>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</si>
  <si>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</si>
  <si>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</si>
  <si>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</si>
  <si>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</si>
  <si>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</si>
  <si>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</si>
  <si>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</si>
  <si>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</si>
  <si>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</si>
  <si>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</si>
  <si>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</si>
  <si>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</si>
  <si>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</si>
  <si>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</si>
  <si>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</si>
  <si>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</si>
  <si>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</si>
  <si>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</si>
  <si>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</si>
  <si>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</si>
  <si>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</si>
  <si>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</si>
  <si>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</si>
  <si>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</si>
  <si>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</si>
  <si>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</si>
  <si>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</si>
  <si>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</si>
  <si>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</si>
  <si>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</si>
  <si>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</si>
  <si>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</si>
  <si>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</si>
  <si>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</si>
  <si>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</si>
  <si>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</si>
  <si>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</si>
  <si>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</si>
  <si>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</si>
  <si>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</si>
  <si>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</si>
  <si>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</si>
  <si>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</si>
  <si>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</si>
  <si>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</si>
  <si>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</si>
  <si>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</si>
  <si>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</si>
  <si>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</si>
  <si>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</si>
  <si>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</si>
  <si>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</si>
  <si>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</si>
  <si>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</si>
  <si>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</si>
  <si>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</si>
  <si>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</si>
  <si>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</si>
  <si>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</si>
  <si>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</si>
  <si>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</si>
  <si>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</si>
  <si>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</si>
  <si>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</si>
  <si>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</si>
  <si>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</si>
  <si>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</si>
  <si>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</si>
  <si>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</si>
  <si>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</si>
  <si>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</si>
  <si>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</si>
  <si>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</si>
  <si>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</si>
  <si>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</si>
  <si>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</si>
  <si>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</si>
  <si>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</si>
  <si>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</si>
  <si>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</si>
  <si>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</si>
  <si>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</si>
  <si>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</si>
  <si>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</si>
  <si>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</si>
  <si>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</si>
  <si>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</si>
  <si>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</si>
  <si>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</si>
  <si>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</si>
  <si>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</si>
  <si>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</si>
  <si>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</si>
  <si>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</si>
  <si>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</si>
  <si>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</si>
  <si>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</si>
  <si>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</si>
  <si>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</si>
  <si>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</si>
  <si>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</si>
  <si>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</si>
  <si>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</si>
  <si>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</si>
  <si>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</si>
  <si>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</si>
  <si>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</si>
  <si>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</si>
  <si>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</si>
  <si>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</si>
  <si>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</si>
  <si>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</si>
  <si>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</si>
  <si>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</si>
  <si>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</si>
  <si>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</si>
  <si>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</si>
  <si>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</si>
  <si>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</si>
  <si>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</si>
  <si>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</si>
  <si>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</si>
  <si>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</si>
  <si>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</si>
  <si>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</si>
  <si>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</si>
  <si>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</si>
  <si>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</si>
  <si>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</si>
  <si>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</si>
  <si>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</si>
  <si>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</si>
  <si>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</si>
  <si>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</si>
  <si>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</si>
  <si>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</si>
  <si>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</si>
  <si>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</si>
  <si>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</si>
  <si>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</si>
  <si>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</si>
  <si>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</si>
  <si>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</si>
  <si>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</si>
  <si>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</si>
  <si>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</si>
  <si>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</si>
  <si>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</si>
  <si>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</si>
  <si>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</si>
  <si>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</si>
  <si>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</si>
  <si>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</si>
  <si>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</si>
  <si>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</si>
  <si>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</si>
  <si>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</si>
  <si>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</si>
  <si>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</si>
  <si>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</si>
  <si>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</si>
  <si>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</si>
  <si>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</si>
  <si>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</si>
  <si>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</si>
  <si>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</si>
  <si>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</si>
  <si>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</si>
  <si>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</si>
  <si>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</si>
  <si>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</si>
  <si>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</si>
  <si>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</si>
  <si>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</si>
  <si>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</si>
  <si>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</si>
  <si>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</si>
  <si>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</si>
  <si>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</si>
  <si>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</si>
  <si>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</si>
  <si>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</si>
  <si>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</si>
  <si>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</si>
  <si>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</si>
  <si>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</si>
  <si>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</si>
  <si>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</si>
  <si>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</si>
  <si>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</si>
  <si>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</si>
  <si>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</si>
  <si>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</si>
  <si>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</si>
  <si>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</si>
  <si>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</si>
  <si>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</si>
  <si>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</si>
  <si>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</si>
  <si>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</si>
  <si>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</si>
  <si>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</si>
  <si>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</si>
  <si>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</si>
  <si>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</si>
  <si>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</si>
  <si>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</si>
  <si>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</si>
  <si>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</si>
  <si>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</si>
  <si>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</si>
  <si>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</si>
  <si>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</si>
  <si>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</si>
  <si>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</si>
  <si>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</si>
  <si>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</si>
  <si>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</si>
  <si>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</si>
  <si>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</si>
  <si>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</si>
  <si>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</si>
  <si>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</si>
  <si>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</si>
  <si>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</si>
  <si>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</si>
  <si>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</si>
  <si>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</si>
  <si>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</si>
  <si>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</si>
  <si>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</si>
  <si>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</si>
  <si>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</si>
  <si>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</si>
  <si>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</si>
  <si>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</si>
  <si>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</si>
  <si>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</si>
  <si>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</si>
  <si>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</si>
  <si>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</si>
  <si>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</si>
  <si>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</si>
  <si>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</si>
  <si>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</si>
  <si>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</si>
  <si>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</si>
  <si>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</si>
  <si>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</si>
  <si>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</si>
  <si>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</si>
  <si>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</si>
  <si>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</si>
  <si>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</si>
  <si>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</si>
  <si>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</si>
  <si>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</si>
  <si>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</si>
  <si>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</si>
  <si>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</si>
  <si>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</si>
  <si>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</si>
  <si>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</si>
  <si>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</si>
  <si>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</si>
  <si>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</si>
  <si>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</si>
  <si>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</si>
  <si>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</si>
  <si>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</si>
  <si>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</si>
  <si>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</si>
  <si>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</si>
  <si>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</si>
  <si>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</si>
  <si>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</si>
  <si>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</si>
  <si>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</si>
  <si>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</si>
  <si>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</si>
  <si>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</si>
  <si>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</si>
  <si>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</si>
  <si>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</si>
  <si>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</si>
  <si>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</si>
  <si>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</si>
  <si>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</si>
  <si>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</si>
  <si>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</si>
  <si>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</si>
  <si>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</si>
  <si>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</si>
  <si>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</si>
  <si>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</si>
  <si>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</si>
  <si>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</si>
  <si>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</si>
  <si>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</si>
  <si>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</si>
  <si>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</si>
  <si>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</si>
  <si>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</si>
  <si>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</si>
  <si>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</si>
  <si>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</si>
  <si>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</si>
  <si>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</si>
  <si>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</si>
  <si>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</si>
  <si>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</si>
  <si>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</si>
  <si>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</si>
  <si>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</si>
  <si>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</si>
  <si>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</si>
  <si>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</si>
  <si>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</si>
  <si>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</si>
  <si>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</si>
  <si>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</si>
  <si>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</si>
  <si>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</si>
  <si>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</si>
  <si>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</si>
  <si>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</si>
  <si>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</si>
  <si>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</si>
  <si>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</si>
  <si>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</si>
  <si>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</si>
  <si>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</si>
  <si>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</si>
  <si>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</si>
  <si>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</si>
  <si>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</si>
  <si>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</si>
  <si>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</si>
  <si>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</si>
  <si>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</si>
  <si>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</si>
  <si>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</si>
  <si>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</si>
  <si>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</si>
  <si>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</si>
  <si>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</si>
  <si>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</si>
  <si>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</si>
  <si>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</si>
  <si>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</si>
  <si>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</si>
  <si>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</si>
  <si>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</si>
  <si>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</si>
  <si>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</si>
  <si>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</si>
  <si>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</si>
  <si>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</si>
  <si>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</si>
  <si>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</si>
  <si>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</si>
  <si>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</si>
  <si>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</si>
  <si>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</si>
  <si>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</si>
  <si>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</si>
  <si>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</si>
  <si>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</si>
  <si>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</si>
  <si>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</si>
  <si>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</si>
  <si>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</si>
  <si>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</si>
  <si>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</si>
  <si>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</si>
  <si>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</si>
  <si>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</si>
  <si>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</si>
  <si>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</si>
  <si>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</si>
  <si>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</si>
  <si>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</si>
  <si>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</si>
  <si>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</si>
  <si>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</si>
  <si>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</si>
  <si>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</si>
  <si>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</si>
  <si>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</si>
  <si>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</si>
  <si>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</si>
  <si>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</si>
  <si>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</si>
  <si>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</si>
  <si>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</si>
  <si>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</si>
  <si>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</si>
  <si>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</si>
  <si>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</si>
  <si>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</si>
  <si>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</si>
  <si>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</si>
  <si>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</si>
  <si>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</si>
  <si>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</si>
  <si>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</si>
  <si>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</si>
  <si>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</si>
  <si>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</si>
  <si>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</si>
  <si>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</si>
  <si>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</si>
  <si>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</si>
  <si>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</si>
  <si>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</si>
  <si>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</si>
  <si>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</si>
  <si>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</si>
  <si>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</si>
  <si>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</si>
  <si>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</si>
  <si>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</si>
  <si>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</si>
  <si>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</si>
  <si>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</si>
  <si>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</si>
  <si>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</si>
  <si>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</si>
  <si>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</si>
  <si>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</si>
  <si>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</si>
  <si>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</si>
  <si>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</si>
  <si>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</si>
  <si>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</si>
  <si>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</si>
  <si>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</si>
  <si>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</si>
  <si>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</si>
  <si>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</si>
  <si>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</si>
  <si>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</si>
  <si>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</si>
  <si>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</si>
  <si>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</si>
  <si>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</si>
  <si>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</si>
  <si>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</si>
  <si>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</si>
  <si>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</si>
  <si>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</si>
  <si>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</si>
  <si>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</si>
  <si>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</si>
  <si>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</si>
  <si>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</si>
  <si>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</si>
  <si>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</si>
  <si>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</si>
  <si>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</si>
  <si>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</si>
  <si>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</si>
  <si>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</si>
  <si>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</si>
  <si>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</si>
  <si>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</si>
  <si>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</si>
  <si>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</si>
  <si>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</si>
  <si>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</si>
  <si>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</si>
  <si>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</si>
  <si>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</si>
  <si>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</si>
  <si>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</si>
  <si>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</si>
  <si>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</si>
  <si>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</si>
  <si>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</si>
  <si>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</si>
  <si>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</si>
  <si>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</si>
  <si>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</si>
  <si>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</si>
  <si>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</si>
  <si>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</si>
  <si>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</si>
  <si>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</si>
  <si>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</si>
  <si>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</si>
  <si>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</si>
  <si>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</si>
  <si>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</si>
  <si>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</si>
  <si>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</si>
  <si>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</si>
  <si>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</si>
  <si>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</si>
  <si>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</si>
  <si>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</si>
  <si>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</si>
  <si>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</si>
  <si>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</si>
  <si>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</si>
  <si>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</si>
  <si>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</si>
  <si>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</si>
  <si>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</si>
  <si>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</si>
  <si>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</si>
  <si>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</si>
  <si>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</si>
  <si>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</si>
  <si>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</si>
  <si>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</si>
  <si>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</si>
  <si>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</si>
  <si>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</si>
  <si>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</si>
  <si>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</si>
  <si>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</si>
  <si>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</si>
  <si>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</si>
  <si>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</si>
  <si>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</si>
  <si>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</si>
  <si>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</si>
  <si>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</si>
  <si>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</si>
  <si>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</si>
  <si>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</si>
  <si>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</si>
  <si>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</si>
  <si>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</si>
  <si>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</si>
  <si>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</si>
  <si>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</si>
  <si>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</si>
  <si>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</si>
  <si>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</si>
  <si>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</si>
  <si>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</si>
  <si>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</si>
  <si>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</si>
  <si>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</si>
  <si>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</si>
  <si>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</si>
  <si>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</si>
  <si>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</si>
  <si>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</si>
  <si>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</si>
  <si>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</si>
  <si>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</si>
  <si>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</si>
  <si>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</si>
  <si>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</si>
  <si>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</si>
  <si>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</si>
  <si>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</si>
  <si>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</si>
  <si>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</si>
  <si>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</si>
  <si>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</si>
  <si>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</si>
  <si>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</si>
  <si>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</si>
  <si>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</si>
  <si>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</si>
  <si>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</si>
  <si>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</si>
  <si>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</si>
  <si>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</si>
  <si>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</si>
  <si>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</si>
  <si>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</si>
  <si>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</si>
  <si>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</si>
  <si>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</si>
  <si>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</si>
  <si>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</si>
  <si>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</si>
  <si>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</si>
  <si>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</si>
  <si>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</si>
  <si>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</si>
  <si>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</si>
  <si>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</si>
  <si>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</si>
  <si>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</si>
  <si>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</si>
  <si>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</si>
  <si>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</si>
  <si>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</si>
  <si>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</si>
  <si>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</si>
  <si>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</si>
  <si>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</si>
  <si>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</si>
  <si>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</si>
  <si>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</si>
  <si>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</si>
  <si>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</si>
  <si>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</si>
  <si>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</si>
  <si>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</si>
  <si>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</si>
  <si>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</si>
  <si>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</si>
  <si>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</si>
  <si>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</si>
  <si>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</si>
  <si>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</si>
  <si>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</si>
  <si>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</si>
  <si>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</si>
  <si>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</si>
  <si>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</si>
  <si>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</si>
  <si>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</si>
  <si>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</si>
  <si>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</si>
  <si>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</si>
  <si>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</si>
  <si>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</si>
  <si>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</si>
  <si>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</si>
  <si>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</si>
  <si>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</si>
  <si>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</si>
  <si>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</si>
  <si>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</si>
  <si>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</si>
  <si>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</si>
  <si>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</si>
  <si>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</si>
  <si>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</si>
  <si>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</si>
  <si>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</si>
  <si>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</si>
  <si>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</si>
  <si>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</si>
  <si>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</si>
  <si>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</si>
  <si>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</si>
  <si>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</si>
  <si>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</si>
  <si>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</si>
  <si>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</si>
  <si>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</si>
  <si>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</si>
  <si>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</si>
  <si>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</si>
  <si>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</si>
  <si>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</si>
  <si>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</si>
  <si>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</si>
  <si>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</si>
  <si>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</si>
  <si>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</si>
  <si>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</si>
  <si>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</si>
  <si>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</si>
  <si>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</si>
  <si>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</si>
  <si>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</si>
  <si>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</si>
  <si>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</si>
  <si>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</si>
  <si>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</si>
  <si>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</si>
  <si>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</si>
  <si>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</si>
  <si>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</si>
  <si>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</si>
  <si>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</si>
  <si>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</si>
  <si>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</si>
  <si>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</si>
  <si>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</si>
  <si>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</si>
  <si>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</si>
  <si>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</si>
  <si>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</si>
  <si>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</si>
  <si>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</si>
  <si>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</si>
  <si>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</si>
  <si>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</si>
  <si>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</si>
  <si>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</si>
  <si>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</si>
  <si>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</si>
  <si>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</si>
  <si>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</si>
  <si>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</si>
  <si>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</si>
  <si>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</si>
  <si>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</si>
  <si>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</si>
  <si>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</si>
  <si>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</si>
  <si>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</si>
  <si>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</si>
  <si>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</si>
  <si>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</si>
  <si>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</si>
  <si>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</si>
  <si>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</si>
  <si>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</si>
  <si>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</si>
  <si>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</si>
  <si>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</si>
  <si>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</si>
  <si>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</si>
  <si>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</si>
  <si>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</si>
  <si>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</si>
  <si>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</si>
  <si>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</si>
  <si>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</si>
  <si>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</si>
  <si>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</si>
  <si>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</si>
  <si>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</si>
  <si>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</si>
  <si>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</si>
  <si>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</si>
  <si>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</si>
  <si>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</si>
  <si>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</si>
  <si>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</si>
  <si>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</si>
  <si>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</si>
  <si>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</si>
  <si>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</si>
  <si>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</si>
  <si>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</si>
  <si>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</si>
  <si>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</si>
  <si>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</si>
  <si>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</si>
  <si>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</si>
  <si>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</si>
  <si>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</si>
  <si>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</si>
  <si>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</si>
  <si>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</si>
  <si>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</si>
  <si>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</si>
  <si>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</si>
  <si>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</si>
  <si>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</si>
  <si>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</si>
  <si>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</si>
  <si>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</si>
  <si>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</si>
  <si>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</si>
  <si>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</si>
  <si>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</si>
  <si>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</si>
  <si>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</si>
  <si>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</si>
  <si>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</si>
  <si>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</si>
  <si>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</si>
  <si>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</si>
  <si>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</si>
  <si>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</si>
  <si>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</si>
  <si>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</si>
  <si>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</si>
  <si>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</si>
  <si>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</si>
  <si>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</si>
  <si>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</si>
  <si>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</si>
  <si>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</si>
  <si>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</si>
  <si>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</si>
  <si>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</si>
  <si>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</si>
  <si>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</si>
  <si>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</si>
  <si>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</si>
  <si>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</si>
  <si>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</si>
  <si>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</si>
  <si>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</si>
  <si>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</si>
  <si>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</si>
  <si>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</si>
  <si>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</si>
  <si>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</si>
  <si>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</si>
  <si>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</si>
  <si>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</si>
  <si>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</si>
  <si>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</si>
  <si>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</si>
  <si>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</si>
  <si>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</si>
  <si>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</si>
  <si>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</si>
  <si>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</si>
  <si>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</si>
  <si>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</si>
  <si>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</si>
  <si>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</si>
  <si>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</si>
  <si>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</si>
  <si>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</si>
  <si>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</si>
  <si>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</si>
  <si>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</si>
  <si>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</si>
  <si>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</si>
  <si>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</si>
  <si>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</si>
  <si>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</si>
  <si>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</si>
  <si>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</si>
  <si>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</si>
  <si>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</si>
  <si>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</si>
  <si>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</si>
  <si>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</si>
  <si>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</si>
  <si>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</si>
  <si>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</si>
  <si>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</si>
  <si>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</si>
  <si>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</si>
  <si>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</si>
  <si>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</si>
  <si>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</si>
  <si>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</si>
  <si>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</si>
  <si>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</si>
  <si>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</si>
  <si>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</si>
  <si>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</si>
  <si>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</si>
  <si>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</si>
  <si>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</si>
  <si>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</si>
  <si>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</si>
  <si>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</si>
  <si>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</si>
  <si>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</si>
  <si>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</si>
  <si>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</si>
  <si>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</si>
  <si>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</si>
  <si>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</si>
  <si>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</si>
  <si>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</si>
  <si>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</si>
  <si>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</si>
  <si>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</si>
  <si>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</si>
  <si>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</si>
  <si>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</si>
  <si>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</si>
  <si>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</si>
  <si>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</si>
  <si>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</si>
  <si>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</si>
  <si>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</si>
  <si>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</si>
  <si>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</si>
  <si>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</si>
  <si>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</si>
  <si>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</si>
  <si>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</si>
  <si>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</si>
  <si>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</si>
  <si>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</si>
  <si>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</si>
  <si>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</si>
  <si>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</si>
  <si>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</si>
  <si>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</si>
  <si>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</si>
  <si>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</si>
  <si>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</si>
  <si>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</si>
  <si>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</si>
  <si>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</si>
  <si>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</si>
  <si>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</si>
  <si>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</si>
  <si>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</si>
  <si>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</si>
  <si>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</si>
  <si>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</si>
  <si>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</si>
  <si>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</si>
  <si>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</si>
  <si>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</si>
  <si>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</si>
  <si>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</si>
  <si>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</si>
  <si>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</si>
  <si>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</si>
  <si>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</si>
  <si>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</si>
  <si>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</si>
  <si>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</si>
  <si>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</si>
  <si>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</si>
  <si>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</si>
  <si>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</si>
  <si>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</si>
  <si>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</si>
  <si>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</si>
  <si>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</si>
  <si>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</si>
  <si>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</si>
  <si>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</si>
  <si>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</si>
  <si>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</si>
  <si>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</si>
  <si>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</si>
  <si>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</si>
  <si>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</si>
  <si>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</si>
  <si>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</si>
  <si>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</si>
  <si>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</si>
  <si>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</si>
  <si>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</si>
  <si>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</si>
  <si>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</si>
  <si>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</si>
  <si>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</si>
  <si>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</si>
  <si>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</si>
  <si>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</si>
  <si>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</si>
  <si>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</si>
  <si>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</si>
  <si>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</si>
  <si>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</si>
  <si>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</si>
  <si>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</si>
  <si>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</si>
  <si>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</si>
  <si>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</si>
  <si>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</si>
  <si>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</si>
  <si>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</si>
  <si>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</si>
  <si>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</si>
  <si>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</si>
  <si>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</si>
  <si>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</si>
  <si>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</si>
  <si>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</si>
  <si>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</si>
  <si>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</si>
  <si>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</si>
  <si>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</si>
  <si>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</si>
  <si>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</si>
  <si>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</si>
  <si>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</si>
  <si>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</si>
  <si>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</si>
  <si>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</si>
  <si>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</si>
  <si>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</si>
  <si>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</si>
  <si>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</si>
  <si>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</si>
  <si>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</si>
  <si>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</si>
  <si>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</si>
  <si>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</si>
  <si>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</si>
  <si>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</si>
  <si>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</si>
  <si>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</si>
  <si>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</si>
  <si>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</si>
  <si>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</si>
  <si>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</si>
  <si>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</si>
  <si>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</si>
  <si>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</si>
  <si>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</si>
  <si>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</si>
  <si>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</si>
  <si>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</si>
  <si>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</si>
  <si>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</si>
  <si>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</si>
  <si>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</si>
  <si>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</si>
  <si>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</si>
  <si>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</si>
  <si>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</si>
  <si>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</si>
  <si>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</si>
  <si>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</si>
  <si>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</si>
  <si>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</si>
  <si>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</si>
  <si>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</si>
  <si>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</si>
  <si>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</si>
  <si>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</si>
  <si>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</si>
  <si>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</si>
  <si>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</si>
  <si>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</si>
  <si>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</si>
  <si>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</si>
  <si>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</si>
  <si>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</si>
  <si>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</si>
  <si>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</si>
  <si>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</si>
  <si>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</si>
  <si>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</si>
  <si>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</si>
  <si>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</si>
  <si>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</si>
  <si>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</si>
  <si>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</si>
  <si>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</si>
  <si>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</si>
  <si>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</si>
  <si>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</si>
  <si>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</si>
  <si>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</si>
  <si>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</si>
  <si>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</si>
  <si>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</si>
  <si>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</si>
  <si>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</si>
  <si>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</si>
  <si>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</si>
  <si>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</si>
  <si>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</si>
  <si>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</si>
  <si>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</si>
  <si>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</si>
  <si>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</si>
  <si>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</si>
  <si>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</si>
  <si>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</si>
  <si>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</si>
  <si>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</si>
  <si>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</si>
  <si>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</si>
  <si>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</si>
  <si>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</si>
  <si>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</si>
  <si>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</si>
  <si>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</si>
  <si>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</si>
  <si>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</si>
  <si>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</si>
  <si>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</si>
  <si>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</si>
  <si>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</si>
  <si>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</si>
  <si>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</si>
  <si>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</si>
  <si>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</si>
  <si>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</si>
  <si>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</si>
  <si>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</si>
  <si>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</si>
  <si>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</si>
  <si>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</si>
  <si>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</si>
  <si>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</si>
  <si>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</si>
  <si>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</si>
  <si>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</si>
  <si>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</si>
  <si>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</si>
  <si>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</si>
  <si>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</si>
  <si>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</si>
  <si>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</si>
  <si>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</si>
  <si>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</si>
  <si>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</si>
  <si>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</si>
  <si>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</si>
  <si>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</si>
  <si>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</si>
  <si>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</si>
  <si>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</si>
  <si>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</si>
  <si>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</si>
  <si>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</si>
  <si>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</si>
  <si>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</si>
  <si>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</si>
  <si>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</si>
  <si>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</si>
  <si>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</si>
  <si>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</si>
  <si>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</si>
  <si>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</si>
  <si>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</si>
  <si>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</si>
  <si>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</si>
  <si>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</si>
  <si>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</si>
  <si>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</si>
  <si>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</si>
  <si>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</si>
  <si>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</si>
  <si>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</si>
  <si>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</si>
  <si>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</si>
  <si>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</si>
  <si>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</si>
  <si>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</si>
  <si>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</si>
  <si>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</si>
  <si>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</si>
  <si>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</si>
  <si>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</si>
  <si>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</si>
  <si>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</si>
  <si>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</si>
  <si>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</si>
  <si>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</si>
  <si>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</si>
  <si>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</si>
  <si>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</si>
  <si>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</si>
  <si>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</si>
  <si>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</si>
  <si>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</si>
  <si>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</si>
  <si>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</si>
  <si>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</si>
  <si>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</si>
  <si>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</si>
  <si>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</si>
  <si>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</si>
  <si>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</si>
  <si>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</si>
  <si>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</si>
  <si>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</si>
  <si>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</si>
  <si>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</si>
  <si>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</si>
  <si>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</si>
  <si>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</si>
  <si>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</si>
  <si>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</si>
  <si>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</si>
  <si>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</si>
  <si>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</si>
  <si>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</si>
  <si>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</si>
  <si>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</si>
  <si>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</si>
  <si>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</si>
  <si>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</si>
  <si>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</si>
  <si>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</si>
  <si>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</si>
  <si>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</si>
  <si>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</si>
  <si>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</si>
  <si>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</si>
  <si>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</si>
  <si>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</si>
  <si>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</si>
  <si>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</si>
  <si>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</si>
  <si>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</si>
  <si>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</si>
  <si>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</si>
  <si>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</si>
  <si>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</si>
  <si>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</si>
  <si>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</si>
  <si>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</si>
  <si>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</si>
  <si>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</si>
  <si>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</si>
  <si>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</si>
  <si>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</si>
  <si>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</si>
  <si>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</si>
  <si>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</si>
  <si>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</si>
  <si>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</si>
  <si>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</si>
  <si>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</si>
  <si>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</si>
  <si>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</si>
  <si>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</si>
  <si>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</si>
  <si>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</si>
  <si>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</si>
  <si>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</si>
  <si>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</si>
  <si>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</si>
  <si>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</si>
  <si>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</si>
  <si>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</si>
  <si>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</si>
  <si>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</si>
  <si>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</si>
  <si>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</si>
  <si>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</si>
  <si>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</si>
  <si>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</si>
  <si>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</si>
  <si>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</si>
  <si>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</si>
  <si>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</si>
  <si>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</si>
  <si>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</si>
  <si>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</si>
  <si>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</si>
  <si>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</si>
  <si>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</si>
  <si>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</si>
  <si>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</si>
  <si>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</si>
  <si>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</si>
  <si>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</si>
  <si>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</si>
  <si>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</si>
  <si>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</si>
  <si>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</si>
  <si>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</si>
  <si>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</si>
  <si>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</si>
  <si>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</si>
  <si>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</si>
  <si>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</si>
  <si>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</si>
  <si>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</si>
  <si>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</si>
  <si>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</si>
  <si>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</si>
  <si>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</si>
  <si>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</si>
  <si>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</si>
  <si>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</si>
  <si>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</si>
  <si>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</si>
  <si>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</si>
  <si>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</si>
  <si>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</si>
  <si>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</si>
  <si>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</si>
  <si>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</si>
  <si>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</si>
  <si>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</si>
  <si>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</si>
  <si>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</si>
  <si>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</si>
  <si>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</si>
  <si>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</si>
  <si>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</si>
  <si>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</si>
  <si>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</si>
  <si>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</si>
  <si>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</si>
  <si>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</si>
  <si>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</si>
  <si>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</si>
  <si>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</si>
  <si>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</si>
  <si>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</si>
  <si>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</si>
  <si>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</si>
  <si>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</si>
  <si>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</si>
  <si>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</si>
  <si>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</si>
  <si>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</si>
  <si>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</si>
  <si>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</si>
  <si>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</si>
  <si>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</si>
  <si>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</si>
  <si>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</si>
  <si>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</si>
  <si>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</si>
  <si>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</si>
  <si>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</si>
  <si>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</si>
  <si>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</si>
  <si>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</si>
  <si>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</si>
  <si>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</si>
  <si>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</si>
  <si>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</si>
  <si>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</si>
  <si>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</si>
  <si>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</si>
  <si>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</si>
  <si>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</si>
  <si>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</si>
  <si>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</si>
  <si>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</si>
  <si>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</si>
  <si>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</si>
  <si>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</si>
  <si>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</si>
  <si>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</si>
  <si>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</si>
  <si>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</si>
  <si>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</si>
  <si>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</si>
  <si>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</si>
  <si>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</si>
  <si>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</si>
  <si>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</si>
  <si>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</si>
  <si>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</si>
  <si>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</si>
  <si>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</si>
  <si>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</si>
  <si>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</si>
  <si>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</si>
  <si>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</si>
  <si>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</si>
  <si>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</si>
  <si>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</si>
  <si>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</si>
  <si>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</si>
  <si>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</si>
  <si>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</si>
  <si>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</si>
  <si>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</si>
  <si>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</si>
  <si>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</si>
  <si>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</si>
  <si>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</si>
  <si>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</si>
  <si>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</si>
  <si>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</si>
  <si>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</si>
  <si>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</si>
  <si>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</si>
  <si>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</si>
  <si>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</si>
  <si>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</si>
  <si>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</si>
  <si>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</si>
  <si>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</si>
  <si>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</si>
  <si>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</si>
  <si>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</si>
  <si>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</si>
  <si>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</si>
  <si>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</si>
  <si>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</si>
  <si>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</si>
  <si>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</si>
  <si>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</si>
  <si>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</si>
  <si>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</si>
  <si>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</si>
  <si>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</si>
  <si>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</si>
  <si>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</si>
  <si>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</si>
  <si>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</si>
  <si>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</si>
  <si>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</si>
  <si>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</si>
  <si>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</si>
  <si>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</si>
  <si>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</si>
  <si>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</si>
  <si>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</si>
  <si>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</si>
  <si>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</si>
  <si>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</si>
  <si>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</si>
  <si>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</si>
  <si>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</si>
  <si>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</si>
  <si>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</si>
  <si>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</si>
  <si>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</si>
  <si>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</si>
  <si>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</si>
  <si>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</si>
  <si>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</si>
  <si>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</si>
  <si>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</si>
  <si>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</si>
  <si>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</si>
  <si>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</si>
  <si>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</si>
  <si>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</si>
  <si>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</si>
  <si>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</si>
  <si>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</si>
  <si>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</si>
  <si>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</si>
  <si>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</si>
  <si>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</si>
  <si>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</si>
  <si>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</si>
  <si>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</si>
  <si>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</si>
  <si>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</si>
  <si>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</si>
  <si>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</si>
  <si>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</si>
  <si>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</si>
  <si>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</si>
  <si>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</si>
  <si>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</si>
  <si>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</si>
  <si>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</si>
  <si>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</si>
  <si>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</si>
  <si>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</si>
  <si>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</si>
  <si>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</si>
  <si>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</si>
  <si>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</si>
  <si>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</si>
  <si>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</si>
  <si>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</si>
  <si>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</si>
  <si>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</si>
  <si>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</si>
  <si>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</si>
  <si>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</si>
  <si>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</si>
  <si>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</si>
  <si>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</si>
  <si>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</si>
  <si>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</si>
  <si>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</si>
  <si>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</si>
  <si>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</si>
  <si>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</si>
  <si>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</si>
  <si>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</si>
  <si>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</si>
  <si>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</si>
  <si>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</si>
  <si>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</si>
  <si>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</si>
  <si>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</si>
  <si>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</si>
  <si>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</si>
  <si>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</si>
  <si>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</si>
  <si>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</si>
  <si>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</si>
  <si>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</si>
  <si>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</si>
  <si>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</si>
  <si>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</si>
  <si>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</si>
  <si>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</si>
  <si>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</si>
  <si>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</si>
  <si>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</si>
  <si>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</si>
  <si>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</si>
  <si>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</si>
  <si>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</si>
  <si>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</si>
  <si>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</si>
  <si>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</si>
  <si>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</si>
  <si>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</si>
  <si>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</si>
  <si>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</si>
  <si>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</si>
  <si>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</si>
  <si>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</si>
  <si>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</si>
  <si>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</si>
  <si>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</si>
  <si>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</si>
  <si>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</si>
  <si>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</si>
  <si>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</si>
  <si>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</si>
  <si>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</si>
  <si>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</si>
  <si>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</si>
  <si>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</si>
  <si>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</si>
  <si>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</si>
  <si>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</si>
  <si>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</si>
  <si>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</si>
  <si>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</si>
  <si>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</si>
  <si>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</si>
  <si>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</si>
  <si>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</si>
  <si>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</si>
  <si>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</si>
  <si>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</si>
  <si>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</si>
  <si>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</si>
  <si>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</si>
  <si>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</si>
  <si>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</si>
  <si>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</si>
  <si>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</si>
  <si>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</si>
  <si>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</si>
  <si>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</si>
  <si>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</si>
  <si>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</si>
  <si>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</si>
  <si>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</si>
  <si>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</si>
  <si>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</si>
  <si>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</si>
  <si>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</si>
  <si>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</si>
  <si>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</si>
  <si>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</si>
  <si>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</si>
  <si>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</si>
  <si>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</si>
  <si>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</si>
  <si>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</si>
  <si>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</si>
  <si>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</si>
  <si>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</si>
  <si>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</si>
  <si>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</si>
  <si>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</si>
  <si>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</si>
  <si>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</si>
  <si>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</si>
  <si>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</si>
  <si>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</si>
  <si>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</si>
  <si>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</si>
  <si>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</si>
  <si>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</si>
  <si>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</si>
  <si>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</si>
  <si>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</si>
  <si>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</si>
  <si>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</si>
  <si>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</si>
  <si>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</si>
  <si>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</si>
  <si>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</si>
  <si>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</si>
  <si>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</si>
  <si>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</si>
  <si>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</si>
  <si>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</si>
  <si>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</si>
  <si>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</si>
  <si>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</si>
  <si>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</si>
  <si>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</si>
  <si>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</si>
  <si>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</si>
  <si>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</si>
  <si>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</si>
  <si>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</si>
  <si>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</si>
  <si>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</si>
  <si>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</si>
  <si>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</si>
  <si>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</si>
  <si>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</si>
  <si>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</si>
  <si>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</si>
  <si>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</si>
  <si>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</si>
  <si>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</si>
  <si>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</si>
  <si>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</si>
  <si>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</si>
  <si>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</si>
  <si>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</si>
  <si>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</si>
  <si>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</si>
  <si>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</si>
  <si>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</si>
  <si>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</si>
  <si>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</si>
  <si>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</si>
  <si>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</si>
  <si>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</si>
  <si>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</si>
  <si>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</si>
  <si>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</si>
  <si>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</si>
  <si>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</si>
  <si>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</si>
  <si>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</si>
  <si>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</si>
  <si>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</si>
  <si>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</si>
  <si>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</si>
  <si>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</si>
  <si>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</si>
  <si>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</si>
  <si>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</si>
  <si>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</si>
  <si>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</si>
  <si>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</si>
  <si>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</si>
  <si>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</si>
  <si>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</si>
  <si>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</si>
  <si>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</si>
  <si>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</si>
  <si>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</si>
  <si>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</si>
  <si>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</si>
  <si>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</si>
  <si>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</si>
  <si>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</si>
  <si>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</si>
  <si>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</si>
  <si>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</si>
  <si>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</si>
  <si>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</si>
  <si>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</si>
  <si>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</si>
  <si>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</si>
  <si>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</si>
  <si>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</si>
  <si>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</si>
  <si>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</si>
  <si>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</si>
  <si>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</si>
  <si>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</si>
  <si>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</si>
  <si>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</si>
  <si>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</si>
  <si>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</si>
  <si>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</si>
  <si>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</si>
  <si>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</si>
  <si>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</si>
  <si>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</si>
  <si>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</si>
  <si>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</si>
  <si>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</si>
  <si>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</si>
  <si>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</si>
  <si>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</si>
  <si>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</si>
  <si>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</si>
  <si>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</si>
  <si>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</si>
  <si>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</si>
  <si>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</si>
  <si>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</si>
  <si>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</si>
  <si>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</si>
  <si>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</si>
  <si>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</si>
  <si>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</si>
  <si>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</si>
  <si>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</si>
  <si>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</si>
  <si>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</si>
  <si>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</si>
  <si>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</si>
  <si>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</si>
  <si>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</si>
  <si>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</si>
  <si>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</si>
  <si>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</si>
  <si>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</si>
  <si>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</si>
  <si>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</si>
  <si>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</si>
  <si>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</si>
  <si>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</si>
  <si>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</si>
  <si>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</si>
  <si>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</si>
  <si>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</si>
  <si>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</si>
  <si>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</si>
  <si>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</si>
  <si>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</si>
  <si>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</si>
  <si>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</si>
  <si>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</si>
  <si>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</si>
  <si>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</si>
  <si>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</si>
  <si>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</si>
  <si>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</si>
  <si>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</si>
  <si>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</si>
  <si>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</si>
  <si>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</si>
  <si>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</si>
  <si>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</si>
  <si>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</si>
  <si>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</si>
  <si>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</si>
  <si>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</si>
  <si>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</si>
  <si>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</si>
  <si>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</si>
  <si>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</si>
  <si>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</si>
  <si>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</si>
  <si>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</si>
  <si>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</si>
  <si>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</si>
  <si>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</si>
  <si>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</si>
  <si>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</si>
  <si>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</si>
  <si>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</si>
  <si>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</si>
  <si>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</si>
  <si>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</si>
  <si>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</si>
  <si>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</si>
  <si>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</si>
  <si>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</si>
  <si>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</si>
  <si>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</si>
  <si>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</si>
  <si>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</si>
  <si>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</si>
  <si>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</si>
  <si>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</si>
  <si>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</si>
  <si>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</si>
  <si>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</si>
  <si>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</si>
  <si>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</si>
  <si>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</si>
  <si>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</si>
  <si>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</si>
  <si>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</si>
  <si>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</si>
  <si>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</si>
  <si>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</si>
  <si>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</si>
  <si>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</si>
  <si>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</si>
  <si>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</si>
  <si>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</si>
  <si>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</si>
  <si>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</si>
  <si>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</si>
  <si>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</si>
  <si>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</si>
  <si>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</si>
  <si>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</si>
  <si>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</si>
  <si>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</si>
  <si>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</si>
  <si>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</si>
  <si>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</si>
  <si>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</si>
  <si>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</si>
  <si>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</si>
  <si>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</si>
  <si>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</si>
  <si>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</si>
  <si>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</si>
  <si>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</si>
  <si>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</si>
  <si>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</si>
  <si>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</si>
  <si>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</si>
  <si>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</si>
  <si>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</si>
  <si>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</si>
  <si>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</si>
  <si>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</si>
  <si>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</si>
  <si>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</si>
  <si>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</si>
  <si>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</si>
  <si>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</si>
  <si>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</si>
  <si>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</si>
  <si>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</si>
  <si>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</si>
  <si>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</si>
  <si>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</si>
  <si>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</si>
  <si>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</si>
  <si>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</si>
  <si>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</si>
  <si>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</si>
  <si>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</si>
  <si>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</si>
  <si>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</si>
  <si>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</si>
  <si>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</si>
  <si>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</si>
  <si>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</si>
  <si>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</si>
  <si>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</si>
  <si>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</si>
  <si>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</si>
  <si>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</si>
  <si>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</si>
  <si>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</si>
  <si>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</si>
  <si>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</si>
  <si>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</si>
  <si>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</si>
  <si>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</si>
  <si>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</si>
  <si>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</si>
  <si>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</si>
  <si>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</si>
  <si>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</si>
  <si>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</si>
  <si>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</si>
  <si>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</si>
  <si>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</si>
  <si>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</si>
  <si>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</si>
  <si>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</si>
  <si>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</si>
  <si>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</si>
  <si>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</si>
  <si>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</si>
  <si>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</si>
  <si>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</si>
  <si>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</si>
  <si>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</si>
  <si>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</si>
  <si>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</si>
  <si>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</si>
  <si>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</si>
  <si>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</si>
  <si>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</si>
  <si>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</si>
  <si>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</si>
  <si>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</si>
  <si>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</si>
  <si>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</si>
  <si>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</si>
  <si>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</si>
  <si>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</si>
  <si>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</si>
  <si>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</si>
  <si>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</si>
  <si>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</si>
  <si>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</si>
  <si>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</si>
  <si>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</si>
  <si>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</si>
  <si>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</si>
  <si>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</si>
  <si>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</si>
  <si>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</si>
  <si>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</si>
  <si>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</si>
  <si>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</si>
  <si>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</si>
  <si>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</si>
  <si>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</si>
  <si>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</si>
  <si>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</si>
  <si>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</si>
  <si>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</si>
  <si>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</si>
  <si>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</si>
  <si>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</si>
  <si>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</si>
  <si>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</si>
  <si>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</si>
  <si>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</si>
  <si>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</si>
  <si>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</si>
  <si>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</si>
  <si>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</si>
  <si>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</si>
  <si>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</si>
  <si>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</si>
  <si>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</si>
  <si>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</si>
  <si>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</si>
  <si>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</si>
  <si>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</si>
  <si>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</si>
  <si>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</si>
  <si>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</si>
  <si>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</si>
  <si>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</si>
  <si>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</si>
  <si>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</si>
  <si>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</si>
  <si>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</si>
  <si>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</si>
  <si>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</si>
  <si>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</si>
  <si>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</si>
  <si>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</si>
  <si>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</si>
  <si>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</si>
  <si>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</si>
  <si>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</si>
  <si>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</si>
  <si>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</si>
  <si>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</si>
  <si>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</si>
  <si>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</si>
  <si>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</si>
  <si>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</si>
  <si>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</si>
  <si>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</si>
  <si>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</si>
  <si>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</si>
  <si>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</si>
  <si>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</si>
  <si>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</si>
  <si>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</si>
  <si>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</si>
  <si>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</si>
  <si>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</si>
  <si>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</si>
  <si>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</si>
  <si>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</si>
  <si>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</si>
  <si>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</si>
  <si>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</si>
  <si>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</si>
  <si>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</si>
  <si>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</si>
  <si>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</si>
  <si>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</si>
  <si>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</si>
  <si>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</si>
  <si>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</si>
  <si>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</si>
  <si>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</si>
  <si>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</si>
  <si>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</si>
  <si>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</si>
  <si>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</si>
  <si>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</si>
  <si>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</si>
  <si>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</si>
  <si>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</si>
  <si>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</si>
  <si>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</si>
  <si>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</si>
  <si>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</si>
  <si>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</si>
  <si>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</si>
  <si>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</si>
  <si>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</si>
  <si>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</si>
  <si>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</si>
  <si>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</si>
  <si>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</si>
  <si>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</si>
  <si>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</si>
  <si>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</si>
  <si>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</si>
  <si>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</si>
  <si>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</si>
  <si>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</si>
  <si>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</si>
  <si>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</si>
  <si>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</si>
  <si>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</si>
  <si>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</si>
  <si>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</si>
  <si>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</si>
  <si>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</si>
  <si>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</si>
  <si>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</si>
  <si>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</si>
  <si>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</si>
  <si>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</si>
  <si>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</si>
  <si>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</si>
  <si>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</si>
  <si>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</si>
  <si>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</si>
  <si>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</si>
  <si>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</si>
  <si>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</si>
  <si>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</si>
  <si>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</si>
  <si>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</si>
  <si>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</si>
  <si>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</si>
  <si>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</si>
  <si>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</si>
  <si>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</si>
  <si>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</si>
  <si>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</si>
  <si>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</si>
  <si>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</si>
  <si>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</si>
  <si>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</si>
  <si>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</si>
  <si>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</si>
  <si>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</si>
  <si>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</si>
  <si>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</si>
  <si>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</si>
  <si>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</si>
  <si>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</si>
  <si>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</si>
  <si>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</si>
  <si>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</si>
  <si>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</si>
  <si>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</si>
  <si>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</si>
  <si>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</si>
  <si>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</si>
  <si>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</si>
  <si>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</si>
  <si>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</si>
  <si>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</si>
  <si>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</si>
  <si>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</si>
  <si>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</si>
  <si>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</si>
  <si>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</si>
  <si>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</si>
  <si>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</si>
  <si>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</si>
  <si>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</si>
  <si>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</si>
  <si>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</si>
  <si>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</si>
  <si>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</si>
  <si>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</si>
  <si>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</si>
  <si>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</si>
  <si>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</si>
  <si>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</si>
  <si>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</si>
  <si>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</si>
  <si>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</si>
  <si>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</si>
  <si>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</si>
  <si>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</si>
  <si>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</si>
  <si>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</si>
  <si>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</si>
  <si>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</si>
  <si>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</si>
  <si>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</si>
  <si>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</si>
  <si>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</si>
  <si>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</si>
  <si>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</si>
  <si>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</si>
  <si>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</si>
  <si>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</si>
  <si>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</si>
  <si>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</si>
  <si>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</si>
  <si>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</si>
  <si>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</si>
  <si>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</si>
  <si>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</si>
  <si>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</si>
  <si>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</si>
  <si>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</si>
  <si>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</si>
  <si>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</si>
  <si>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</si>
  <si>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</si>
  <si>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</si>
  <si>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</si>
  <si>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</si>
  <si>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</si>
  <si>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</si>
  <si>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</si>
  <si>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</si>
  <si>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</si>
  <si>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</si>
  <si>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</si>
  <si>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</si>
  <si>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</si>
  <si>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</si>
  <si>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</si>
  <si>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</si>
  <si>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</si>
  <si>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</si>
  <si>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</si>
  <si>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</si>
  <si>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</si>
  <si>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</si>
  <si>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</si>
  <si>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</si>
  <si>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</si>
  <si>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</si>
  <si>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</si>
  <si>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</si>
  <si>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</si>
  <si>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</si>
  <si>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</si>
  <si>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</si>
  <si>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</si>
  <si>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</si>
  <si>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</si>
  <si>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</si>
  <si>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</si>
  <si>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</si>
  <si>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</si>
  <si>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</si>
  <si>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</si>
  <si>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</si>
  <si>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</si>
  <si>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</si>
  <si>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</si>
  <si>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</si>
  <si>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</si>
  <si>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</si>
  <si>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</si>
  <si>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</si>
  <si>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</si>
  <si>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</si>
  <si>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</si>
  <si>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</si>
  <si>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</si>
  <si>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</si>
  <si>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</si>
  <si>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</si>
  <si>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</si>
  <si>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</si>
  <si>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</si>
  <si>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</si>
  <si>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</si>
  <si>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</si>
  <si>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</si>
  <si>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</si>
  <si>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</si>
  <si>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</si>
  <si>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</si>
  <si>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</si>
  <si>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</si>
  <si>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</si>
  <si>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</si>
  <si>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</si>
  <si>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</si>
  <si>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</si>
  <si>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</si>
  <si>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</si>
  <si>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</si>
  <si>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</si>
  <si>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</si>
  <si>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</si>
  <si>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</si>
  <si>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</si>
  <si>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</si>
  <si>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</si>
  <si>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</si>
  <si>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</si>
  <si>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</si>
  <si>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</si>
  <si>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</si>
  <si>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</si>
  <si>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</si>
  <si>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</si>
  <si>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</si>
  <si>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</si>
  <si>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</si>
  <si>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</si>
  <si>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</si>
  <si>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</si>
  <si>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</si>
  <si>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</si>
  <si>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</si>
  <si>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</si>
  <si>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</si>
  <si>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</si>
  <si>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</si>
  <si>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</si>
  <si>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</si>
  <si>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</si>
  <si>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</si>
  <si>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</si>
  <si>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</si>
  <si>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</si>
  <si>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</si>
  <si>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</si>
  <si>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</si>
  <si>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</si>
  <si>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</si>
  <si>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</si>
  <si>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</si>
  <si>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</si>
  <si>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</si>
  <si>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</si>
  <si>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</si>
  <si>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</si>
  <si>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</si>
  <si>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</si>
  <si>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</si>
  <si>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</si>
  <si>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</si>
  <si>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</si>
  <si>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</si>
  <si>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</si>
  <si>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</si>
  <si>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</si>
  <si>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</si>
  <si>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</si>
  <si>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</si>
  <si>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</si>
  <si>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</si>
  <si>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</si>
  <si>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</si>
  <si>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</si>
  <si>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</si>
  <si>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</si>
  <si>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</si>
  <si>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</si>
  <si>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</si>
  <si>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</si>
  <si>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</si>
  <si>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</si>
  <si>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</si>
  <si>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</si>
  <si>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</si>
  <si>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</si>
  <si>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</si>
  <si>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</si>
  <si>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</si>
  <si>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</si>
  <si>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</si>
  <si>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</si>
  <si>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</si>
  <si>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</si>
  <si>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</si>
  <si>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</si>
  <si>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</si>
  <si>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</si>
  <si>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</si>
  <si>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</si>
  <si>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</si>
  <si>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</si>
  <si>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</si>
  <si>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</si>
  <si>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</si>
  <si>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</si>
  <si>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</si>
  <si>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</si>
  <si>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</si>
  <si>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</si>
  <si>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</si>
  <si>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</si>
  <si>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</si>
  <si>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</si>
  <si>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</si>
  <si>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</si>
  <si>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</si>
  <si>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</si>
  <si>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</si>
  <si>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</si>
  <si>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</si>
  <si>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</si>
  <si>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</si>
  <si>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</si>
  <si>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</si>
  <si>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</si>
  <si>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</si>
  <si>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</si>
  <si>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</si>
  <si>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</si>
  <si>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</si>
  <si>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</si>
  <si>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</si>
  <si>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</si>
  <si>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</si>
  <si>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</si>
  <si>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</si>
  <si>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</si>
  <si>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</si>
  <si>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</si>
  <si>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</si>
  <si>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</si>
  <si>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</si>
  <si>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</si>
  <si>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</si>
  <si>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</si>
  <si>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</si>
  <si>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</si>
  <si>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</si>
  <si>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</si>
  <si>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</si>
  <si>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</si>
  <si>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</si>
  <si>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</si>
  <si>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</si>
  <si>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</si>
  <si>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</si>
  <si>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</si>
  <si>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</si>
  <si>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</si>
  <si>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</si>
  <si>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</si>
  <si>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</si>
  <si>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</si>
  <si>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</si>
  <si>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</si>
  <si>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</si>
  <si>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</si>
  <si>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</si>
  <si>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</si>
  <si>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</si>
  <si>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</si>
  <si>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</si>
  <si>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</si>
  <si>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</si>
  <si>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</si>
  <si>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</si>
  <si>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</si>
  <si>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</si>
  <si>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</si>
  <si>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</si>
  <si>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</si>
  <si>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</si>
  <si>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</si>
  <si>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</si>
  <si>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</si>
  <si>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</si>
  <si>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</si>
  <si>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</si>
  <si>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</si>
  <si>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</si>
  <si>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</si>
  <si>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</si>
  <si>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</si>
  <si>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</si>
  <si>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</si>
  <si>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</si>
  <si>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</si>
  <si>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</si>
  <si>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</si>
  <si>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</si>
  <si>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</si>
  <si>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</si>
  <si>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</si>
  <si>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</si>
  <si>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</si>
  <si>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</si>
  <si>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</si>
  <si>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</si>
  <si>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</si>
  <si>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</si>
  <si>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</si>
  <si>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</si>
  <si>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</si>
  <si>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</si>
  <si>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</si>
  <si>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</si>
  <si>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</si>
  <si>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</si>
  <si>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</si>
  <si>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</si>
  <si>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</si>
  <si>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</si>
  <si>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</si>
  <si>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</si>
  <si>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</si>
  <si>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</si>
  <si>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</si>
  <si>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</si>
  <si>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</si>
  <si>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</si>
  <si>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</si>
  <si>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</si>
  <si>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</si>
  <si>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</si>
  <si>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</si>
  <si>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</si>
  <si>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</si>
  <si>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</si>
  <si>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</si>
  <si>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</si>
  <si>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</si>
  <si>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</si>
  <si>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</si>
  <si>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</si>
  <si>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</si>
  <si>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</si>
  <si>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</si>
  <si>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</si>
  <si>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</si>
  <si>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</si>
  <si>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</si>
  <si>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</si>
  <si>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</si>
  <si>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</si>
  <si>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</si>
  <si>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</si>
  <si>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</si>
  <si>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</si>
  <si>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</si>
  <si>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</si>
  <si>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</si>
  <si>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</si>
  <si>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</si>
  <si>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</si>
  <si>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</si>
  <si>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</si>
  <si>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</si>
  <si>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</si>
  <si>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</si>
  <si>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</si>
  <si>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</si>
  <si>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</si>
  <si>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</si>
  <si>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</si>
  <si>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</si>
  <si>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</si>
  <si>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</si>
  <si>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</si>
  <si>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</si>
  <si>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</si>
  <si>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</si>
  <si>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</si>
  <si>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</si>
  <si>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</si>
  <si>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</si>
  <si>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</si>
  <si>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</si>
  <si>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</si>
  <si>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</si>
  <si>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</si>
  <si>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</si>
  <si>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</si>
  <si>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</si>
  <si>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</si>
  <si>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</si>
  <si>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</si>
  <si>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</si>
  <si>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</si>
  <si>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</si>
  <si>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</si>
  <si>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</si>
  <si>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</si>
  <si>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</si>
  <si>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</si>
  <si>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</si>
  <si>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</si>
  <si>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</si>
  <si>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</si>
  <si>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</si>
  <si>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</si>
  <si>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</si>
  <si>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</si>
  <si>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</si>
  <si>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</si>
  <si>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</si>
  <si>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</si>
  <si>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</si>
  <si>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</si>
  <si>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</si>
  <si>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</si>
  <si>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</si>
  <si>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</si>
  <si>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</si>
  <si>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</si>
  <si>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</si>
  <si>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</si>
  <si>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</si>
  <si>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</si>
  <si>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</si>
  <si>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</si>
  <si>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</si>
  <si>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</si>
  <si>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</si>
  <si>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</si>
  <si>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</si>
  <si>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</si>
  <si>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</si>
  <si>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</si>
  <si>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</si>
  <si>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</si>
  <si>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</si>
  <si>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</si>
  <si>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</si>
  <si>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</si>
  <si>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</si>
  <si>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</si>
  <si>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</si>
  <si>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</si>
  <si>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</si>
  <si>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</si>
  <si>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</si>
  <si>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</si>
  <si>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</si>
  <si>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</si>
  <si>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</si>
  <si>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</si>
  <si>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</si>
  <si>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</si>
  <si>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</si>
  <si>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</si>
  <si>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</si>
  <si>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</si>
  <si>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</si>
  <si>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</si>
  <si>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</si>
  <si>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</si>
  <si>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</si>
  <si>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</si>
  <si>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</si>
  <si>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</si>
  <si>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</si>
  <si>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</si>
  <si>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</si>
  <si>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</si>
  <si>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</si>
  <si>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</si>
  <si>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</si>
  <si>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</si>
  <si>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</si>
  <si>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</si>
  <si>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</si>
  <si>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</si>
  <si>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</si>
  <si>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</si>
  <si>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</si>
  <si>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</si>
  <si>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</si>
  <si>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</si>
  <si>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</si>
  <si>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</si>
  <si>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</si>
  <si>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</si>
  <si>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</si>
  <si>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</si>
  <si>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</si>
  <si>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</si>
  <si>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</si>
  <si>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</si>
  <si>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</si>
  <si>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</si>
  <si>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</si>
  <si>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</si>
  <si>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</si>
  <si>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</si>
  <si>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</si>
  <si>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</si>
  <si>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</si>
  <si>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</si>
  <si>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</si>
  <si>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</si>
  <si>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</si>
  <si>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</si>
  <si>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</si>
  <si>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</si>
  <si>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</si>
  <si>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</si>
  <si>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</si>
  <si>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</si>
  <si>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</si>
  <si>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</si>
  <si>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</si>
  <si>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</si>
  <si>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</si>
  <si>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</si>
  <si>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</si>
  <si>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</si>
  <si>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</si>
  <si>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</si>
  <si>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</si>
  <si>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</si>
  <si>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</si>
  <si>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</si>
  <si>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</si>
  <si>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</si>
  <si>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</si>
  <si>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</si>
  <si>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</si>
  <si>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</si>
  <si>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</si>
  <si>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</si>
  <si>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</si>
  <si>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</si>
  <si>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</si>
  <si>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</si>
  <si>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</si>
  <si>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</si>
  <si>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</si>
  <si>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</si>
  <si>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</si>
  <si>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</si>
  <si>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</si>
  <si>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</si>
  <si>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</si>
  <si>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</si>
  <si>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</si>
  <si>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</si>
  <si>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</si>
  <si>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</si>
  <si>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</si>
  <si>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</si>
  <si>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</si>
  <si>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</si>
  <si>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</si>
  <si>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</si>
  <si>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</si>
  <si>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</si>
  <si>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</si>
  <si>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</si>
  <si>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</si>
  <si>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</si>
  <si>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</si>
  <si>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</si>
  <si>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</si>
  <si>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</si>
  <si>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</si>
  <si>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</si>
  <si>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</si>
  <si>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</si>
  <si>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</si>
  <si>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</si>
  <si>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</si>
  <si>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</si>
  <si>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</si>
  <si>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</si>
  <si>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</si>
  <si>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</si>
  <si>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</si>
  <si>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</si>
  <si>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</si>
  <si>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</si>
  <si>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</si>
  <si>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</si>
  <si>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</si>
  <si>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</si>
  <si>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</si>
  <si>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</si>
  <si>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</si>
  <si>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</si>
  <si>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</si>
  <si>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</si>
  <si>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</si>
  <si>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</si>
  <si>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</si>
  <si>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</si>
  <si>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</si>
  <si>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</si>
  <si>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</si>
  <si>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</si>
  <si>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</si>
  <si>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</si>
  <si>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</si>
  <si>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</si>
  <si>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</si>
  <si>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</si>
  <si>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</si>
  <si>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</si>
  <si>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</si>
  <si>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</si>
  <si>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</si>
  <si>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</si>
  <si>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</si>
  <si>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</si>
  <si>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</si>
  <si>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</si>
  <si>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</si>
  <si>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</si>
  <si>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</si>
  <si>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</si>
  <si>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</si>
  <si>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</si>
  <si>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</si>
  <si>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</si>
  <si>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</si>
  <si>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</si>
  <si>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</si>
  <si>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</si>
  <si>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</si>
  <si>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</si>
  <si>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</si>
  <si>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</si>
  <si>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</si>
  <si>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</si>
  <si>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</si>
  <si>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</si>
  <si>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</si>
  <si>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</si>
  <si>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</si>
  <si>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</si>
  <si>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</si>
  <si>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</si>
  <si>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</si>
  <si>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</si>
  <si>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</si>
  <si>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</si>
  <si>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</si>
  <si>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</si>
  <si>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</si>
  <si>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</si>
  <si>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</si>
  <si>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</si>
  <si>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</si>
  <si>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</si>
  <si>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</si>
  <si>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</si>
  <si>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</si>
  <si>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</si>
  <si>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</si>
  <si>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</si>
  <si>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</si>
  <si>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</si>
  <si>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</si>
  <si>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</si>
  <si>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</si>
  <si>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</si>
  <si>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</si>
  <si>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</si>
  <si>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</si>
  <si>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</si>
  <si>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</si>
  <si>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</si>
  <si>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</si>
  <si>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</si>
  <si>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</si>
  <si>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</si>
  <si>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</si>
  <si>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</si>
  <si>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</si>
  <si>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</si>
  <si>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</si>
  <si>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</si>
  <si>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</si>
  <si>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</si>
  <si>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</si>
  <si>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</si>
  <si>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</si>
  <si>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</si>
  <si>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</si>
  <si>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</si>
  <si>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</si>
  <si>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</si>
  <si>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</si>
  <si>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</si>
  <si>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</si>
  <si>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</si>
  <si>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</si>
  <si>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</si>
  <si>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</si>
  <si>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</si>
  <si>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</si>
  <si>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</si>
  <si>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</si>
  <si>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</si>
  <si>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</si>
  <si>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</si>
  <si>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</si>
  <si>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</si>
  <si>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</si>
  <si>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</si>
  <si>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</si>
  <si>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</si>
  <si>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</si>
  <si>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</si>
  <si>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</si>
  <si>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</si>
  <si>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</si>
  <si>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</si>
  <si>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</si>
  <si>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</si>
  <si>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</si>
  <si>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</si>
  <si>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</si>
  <si>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</si>
  <si>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</si>
  <si>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</si>
  <si>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</si>
  <si>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</si>
  <si>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</si>
  <si>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</si>
  <si>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</si>
  <si>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</si>
  <si>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</si>
  <si>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</si>
  <si>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</si>
  <si>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</si>
  <si>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</si>
  <si>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</si>
  <si>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</si>
  <si>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</si>
  <si>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</si>
  <si>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</si>
  <si>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</si>
  <si>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</si>
  <si>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</si>
  <si>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</si>
  <si>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</si>
  <si>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</si>
  <si>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</si>
  <si>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</si>
  <si>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</si>
  <si>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</si>
  <si>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</si>
  <si>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</si>
  <si>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</si>
  <si>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</si>
  <si>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</si>
  <si>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</si>
  <si>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</si>
  <si>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</si>
  <si>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</si>
  <si>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</si>
  <si>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</si>
  <si>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</si>
  <si>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</si>
  <si>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</si>
  <si>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</si>
  <si>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</si>
  <si>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</si>
  <si>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</si>
  <si>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</si>
  <si>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</si>
  <si>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</si>
  <si>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</si>
  <si>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</si>
  <si>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</si>
  <si>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</si>
  <si>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</si>
  <si>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</si>
  <si>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</si>
  <si>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</si>
  <si>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</si>
  <si>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</si>
  <si>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</si>
  <si>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</si>
  <si>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</si>
  <si>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</si>
  <si>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</si>
  <si>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</si>
  <si>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</si>
  <si>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</si>
  <si>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</si>
  <si>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</si>
  <si>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</si>
  <si>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</si>
  <si>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</si>
  <si>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</si>
  <si>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</si>
  <si>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</si>
  <si>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</si>
  <si>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</si>
  <si>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</si>
  <si>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</si>
  <si>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</si>
  <si>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</si>
  <si>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</si>
  <si>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</si>
  <si>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</si>
  <si>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</si>
  <si>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</si>
  <si>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</si>
  <si>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</si>
  <si>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</si>
  <si>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</si>
  <si>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</si>
  <si>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</si>
  <si>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</si>
  <si>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</si>
  <si>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</si>
  <si>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</si>
  <si>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</si>
  <si>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</si>
  <si>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</si>
  <si>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</si>
  <si>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</si>
  <si>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</si>
  <si>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</si>
  <si>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</si>
  <si>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</si>
  <si>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</si>
  <si>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</si>
  <si>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</si>
  <si>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</si>
  <si>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</si>
  <si>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</si>
  <si>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</si>
  <si>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</si>
  <si>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</si>
  <si>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</si>
  <si>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</si>
  <si>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</si>
  <si>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</si>
  <si>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</si>
  <si>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</si>
  <si>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</si>
  <si>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</si>
  <si>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</si>
  <si>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</si>
  <si>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</si>
  <si>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</si>
  <si>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</si>
  <si>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</si>
  <si>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</si>
  <si>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</si>
  <si>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</si>
  <si>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</si>
  <si>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</si>
  <si>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</si>
  <si>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</si>
  <si>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</si>
  <si>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</si>
  <si>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</si>
  <si>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</si>
  <si>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</si>
  <si>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</si>
  <si>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</si>
  <si>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</si>
  <si>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</si>
  <si>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</si>
  <si>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</si>
  <si>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</si>
  <si>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</si>
  <si>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</si>
  <si>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</si>
  <si>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</si>
  <si>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</si>
  <si>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</si>
  <si>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</si>
  <si>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</si>
  <si>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</si>
  <si>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</si>
  <si>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</si>
  <si>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</si>
  <si>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</si>
  <si>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</si>
  <si>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</si>
  <si>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</si>
  <si>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</si>
  <si>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</si>
  <si>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</si>
  <si>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</si>
  <si>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</si>
  <si>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</si>
  <si>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</si>
  <si>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</si>
  <si>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</si>
  <si>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</si>
  <si>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</si>
  <si>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</si>
  <si>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</si>
  <si>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</si>
  <si>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</si>
  <si>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</si>
  <si>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</si>
  <si>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</si>
  <si>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</si>
  <si>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</si>
  <si>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</si>
  <si>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</si>
  <si>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</si>
  <si>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</si>
  <si>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</si>
  <si>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</si>
  <si>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</si>
  <si>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</si>
  <si>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</si>
  <si>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</si>
  <si>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</si>
  <si>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</si>
  <si>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</si>
  <si>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</si>
  <si>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</si>
  <si>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</si>
  <si>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</si>
  <si>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</si>
  <si>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</si>
  <si>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</si>
  <si>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</si>
  <si>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</si>
  <si>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</si>
  <si>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</si>
  <si>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</si>
  <si>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</si>
  <si>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</si>
  <si>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</si>
  <si>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</si>
  <si>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</si>
  <si>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</si>
  <si>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</si>
  <si>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</si>
  <si>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</si>
  <si>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</si>
  <si>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</si>
  <si>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</si>
  <si>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</si>
  <si>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</si>
  <si>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</si>
  <si>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</si>
  <si>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</si>
  <si>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</si>
  <si>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</si>
  <si>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</si>
  <si>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</si>
  <si>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</si>
  <si>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</si>
  <si>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</si>
  <si>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</si>
  <si>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</si>
  <si>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</si>
  <si>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</si>
  <si>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</si>
  <si>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</si>
  <si>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</si>
  <si>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</si>
  <si>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</si>
  <si>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</si>
  <si>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</si>
  <si>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</si>
  <si>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</si>
  <si>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</si>
  <si>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</si>
  <si>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</si>
  <si>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</si>
  <si>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</si>
  <si>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</si>
  <si>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</si>
  <si>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</si>
  <si>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</si>
  <si>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</si>
  <si>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</si>
  <si>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</si>
  <si>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</si>
  <si>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</si>
  <si>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</si>
  <si>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</si>
  <si>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</si>
  <si>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</si>
  <si>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</si>
  <si>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</si>
  <si>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</si>
  <si>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</si>
  <si>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</si>
  <si>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</si>
  <si>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</si>
  <si>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</si>
  <si>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</si>
  <si>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</si>
  <si>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</si>
  <si>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</si>
  <si>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</si>
  <si>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</si>
  <si>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</si>
  <si>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</si>
  <si>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</si>
  <si>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</si>
  <si>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</si>
  <si>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</si>
  <si>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</si>
  <si>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</si>
  <si>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</si>
  <si>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</si>
  <si>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</si>
  <si>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</si>
  <si>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</si>
  <si>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</si>
  <si>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</si>
  <si>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</si>
  <si>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</si>
  <si>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</si>
  <si>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</si>
  <si>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</si>
  <si>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</si>
  <si>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</si>
  <si>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</si>
  <si>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</si>
  <si>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</si>
  <si>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</si>
  <si>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</si>
  <si>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</si>
  <si>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</si>
  <si>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</si>
  <si>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</si>
  <si>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</si>
  <si>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</si>
  <si>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</si>
  <si>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</si>
  <si>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</si>
  <si>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</si>
  <si>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</si>
  <si>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</si>
  <si>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</si>
  <si>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</si>
  <si>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</si>
  <si>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</si>
  <si>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</si>
  <si>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</si>
  <si>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</si>
  <si>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</si>
  <si>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</si>
  <si>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</si>
  <si>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</si>
  <si>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</si>
  <si>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</si>
  <si>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</si>
  <si>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</si>
  <si>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</si>
  <si>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</si>
  <si>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</si>
  <si>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</si>
  <si>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</si>
  <si>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</si>
  <si>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</si>
  <si>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</si>
  <si>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</si>
  <si>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</si>
  <si>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</si>
  <si>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</si>
  <si>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</si>
  <si>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</si>
  <si>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</si>
  <si>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</si>
  <si>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</si>
  <si>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</si>
  <si>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</si>
  <si>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</si>
  <si>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</si>
  <si>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</si>
  <si>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</si>
  <si>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</si>
  <si>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</si>
  <si>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</si>
  <si>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</si>
  <si>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</si>
  <si>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</si>
  <si>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</si>
  <si>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</si>
  <si>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</si>
  <si>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</si>
  <si>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</si>
  <si>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</si>
  <si>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</si>
  <si>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</si>
  <si>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</si>
  <si>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</si>
  <si>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</si>
  <si>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</si>
  <si>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</si>
  <si>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</si>
  <si>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</si>
  <si>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</si>
  <si>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</si>
  <si>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</si>
  <si>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</si>
  <si>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</si>
  <si>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</si>
  <si>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</si>
  <si>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</si>
  <si>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</si>
  <si>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</si>
  <si>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</si>
  <si>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</si>
  <si>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</si>
  <si>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</si>
  <si>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</si>
  <si>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</si>
  <si>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</si>
  <si>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</si>
  <si>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</si>
  <si>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</si>
  <si>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</si>
  <si>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</si>
  <si>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</si>
  <si>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</si>
  <si>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</si>
  <si>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</si>
  <si>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</si>
  <si>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</si>
  <si>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</si>
  <si>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</si>
  <si>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</si>
  <si>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</si>
  <si>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</si>
  <si>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</si>
  <si>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</si>
  <si>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</si>
  <si>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</si>
  <si>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</si>
  <si>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</si>
  <si>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</si>
  <si>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</si>
  <si>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</si>
  <si>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</si>
  <si>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</si>
  <si>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</si>
  <si>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</si>
  <si>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</si>
  <si>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</si>
  <si>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</si>
  <si>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</si>
  <si>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</si>
  <si>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</si>
  <si>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</si>
  <si>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</si>
  <si>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</si>
  <si>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</si>
  <si>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</si>
  <si>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</si>
  <si>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</si>
  <si>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</si>
  <si>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</si>
  <si>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</si>
  <si>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</si>
  <si>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</si>
  <si>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</si>
  <si>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</si>
  <si>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</si>
  <si>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</si>
  <si>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</si>
  <si>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</si>
  <si>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</si>
  <si>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</si>
  <si>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</si>
  <si>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</si>
  <si>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</si>
  <si>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</si>
  <si>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</si>
  <si>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</si>
  <si>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</si>
  <si>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</si>
  <si>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</si>
  <si>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</si>
  <si>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</si>
  <si>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</si>
  <si>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</si>
  <si>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</si>
  <si>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</si>
  <si>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</si>
  <si>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</si>
  <si>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</si>
  <si>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</si>
  <si>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</si>
  <si>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</si>
  <si>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</si>
  <si>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</si>
  <si>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</si>
  <si>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</si>
  <si>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</si>
  <si>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</si>
  <si>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</si>
  <si>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</si>
  <si>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</si>
  <si>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</si>
  <si>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</si>
  <si>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</si>
  <si>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</si>
  <si>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</si>
  <si>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</si>
  <si>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</si>
  <si>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</si>
  <si>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</si>
  <si>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</si>
  <si>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</si>
  <si>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</si>
  <si>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</si>
  <si>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</si>
  <si>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</si>
  <si>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</si>
  <si>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</si>
  <si>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</si>
  <si>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</si>
  <si>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</si>
  <si>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</si>
  <si>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</si>
  <si>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</si>
  <si>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</si>
  <si>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</si>
  <si>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</si>
  <si>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</si>
  <si>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</si>
  <si>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</si>
  <si>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</si>
  <si>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</si>
  <si>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</si>
  <si>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</si>
  <si>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</si>
  <si>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</si>
  <si>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</si>
  <si>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</si>
  <si>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</si>
  <si>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</si>
  <si>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</si>
  <si>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</si>
  <si>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</si>
  <si>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</si>
  <si>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</si>
  <si>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</si>
  <si>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</si>
  <si>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</si>
  <si>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</si>
  <si>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</si>
  <si>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</si>
  <si>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</si>
  <si>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</si>
  <si>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</si>
  <si>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</si>
  <si>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</si>
  <si>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</si>
  <si>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</si>
  <si>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</si>
  <si>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</si>
  <si>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</si>
  <si>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</si>
  <si>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</si>
  <si>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</si>
  <si>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</si>
  <si>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</si>
  <si>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</si>
  <si>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</si>
  <si>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</si>
  <si>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</si>
  <si>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</si>
  <si>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</si>
  <si>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</si>
  <si>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</si>
  <si>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</si>
  <si>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</si>
  <si>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</si>
  <si>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</si>
  <si>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</si>
  <si>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</si>
  <si>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</si>
  <si>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</si>
  <si>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</si>
  <si>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</si>
  <si>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</si>
  <si>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</si>
  <si>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</si>
  <si>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</si>
  <si>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</si>
  <si>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</si>
  <si>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</si>
  <si>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</si>
  <si>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</si>
  <si>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</si>
  <si>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</si>
  <si>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</si>
  <si>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</si>
  <si>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</si>
  <si>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</si>
  <si>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</si>
  <si>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</si>
  <si>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</si>
  <si>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</si>
  <si>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</si>
  <si>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</si>
  <si>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</si>
  <si>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</si>
  <si>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</si>
  <si>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</si>
  <si>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</si>
  <si>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</si>
  <si>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</si>
  <si>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</si>
  <si>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</si>
  <si>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</si>
  <si>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</si>
  <si>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</si>
  <si>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</si>
  <si>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</si>
  <si>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</si>
  <si>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</si>
  <si>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</si>
  <si>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</si>
  <si>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</si>
  <si>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</si>
  <si>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</si>
  <si>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</si>
  <si>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</si>
  <si>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</si>
  <si>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</si>
  <si>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</si>
  <si>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</si>
  <si>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</si>
  <si>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</si>
  <si>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</si>
  <si>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</si>
  <si>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</si>
  <si>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</si>
  <si>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</si>
  <si>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</si>
  <si>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</si>
  <si>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</si>
  <si>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</si>
  <si>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</si>
  <si>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</si>
  <si>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</si>
  <si>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</si>
  <si>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</si>
  <si>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</si>
  <si>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</si>
  <si>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</si>
  <si>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</si>
  <si>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</si>
  <si>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</si>
  <si>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</si>
  <si>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</si>
  <si>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</si>
  <si>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</si>
  <si>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</si>
  <si>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</si>
  <si>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</si>
  <si>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</si>
  <si>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</si>
  <si>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</si>
  <si>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</si>
  <si>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</si>
  <si>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</si>
  <si>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</si>
  <si>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</si>
  <si>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</si>
  <si>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</si>
  <si>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</si>
  <si>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</si>
  <si>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</si>
  <si>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</si>
  <si>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</si>
  <si>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</si>
  <si>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</si>
  <si>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</si>
  <si>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</si>
  <si>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</si>
  <si>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</si>
  <si>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</si>
  <si>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</si>
  <si>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</si>
  <si>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</si>
  <si>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</si>
  <si>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</si>
  <si>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</si>
  <si>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</si>
  <si>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</si>
  <si>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</si>
  <si>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</si>
  <si>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</si>
  <si>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</si>
  <si>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</si>
  <si>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</si>
  <si>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</si>
  <si>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</si>
  <si>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</si>
  <si>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</si>
  <si>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</si>
  <si>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</si>
  <si>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</si>
  <si>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</si>
  <si>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</si>
  <si>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</si>
  <si>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</si>
  <si>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</si>
  <si>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</si>
  <si>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</si>
  <si>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</si>
  <si>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</si>
  <si>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</si>
  <si>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</si>
  <si>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</si>
  <si>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</si>
  <si>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</si>
  <si>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</si>
  <si>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</si>
  <si>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</si>
  <si>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</si>
  <si>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</si>
  <si>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</si>
  <si>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</si>
  <si>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</si>
  <si>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</si>
  <si>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</si>
  <si>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</si>
  <si>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</si>
  <si>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</si>
  <si>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</si>
  <si>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</si>
  <si>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</si>
  <si>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</si>
  <si>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</si>
  <si>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</si>
  <si>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</si>
  <si>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</si>
  <si>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</si>
  <si>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</si>
  <si>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</si>
  <si>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</si>
  <si>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</si>
  <si>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</si>
  <si>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</si>
  <si>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</si>
  <si>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</si>
  <si>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</si>
  <si>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</si>
  <si>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</si>
  <si>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</si>
  <si>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</si>
  <si>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</si>
  <si>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</si>
  <si>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</si>
  <si>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</si>
  <si>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</si>
  <si>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</si>
  <si>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</si>
  <si>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</si>
  <si>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</si>
  <si>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</si>
  <si>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</si>
  <si>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</si>
  <si>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</si>
  <si>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</si>
  <si>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</si>
  <si>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</si>
  <si>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</si>
  <si>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</si>
  <si>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</si>
  <si>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</si>
  <si>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</si>
  <si>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</si>
  <si>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</si>
  <si>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</si>
  <si>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</si>
  <si>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</si>
  <si>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</si>
  <si>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</si>
  <si>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</si>
  <si>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</si>
  <si>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</si>
  <si>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</si>
  <si>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</si>
  <si>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</si>
  <si>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</si>
  <si>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</si>
  <si>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</si>
  <si>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</si>
  <si>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</si>
  <si>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</si>
  <si>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</si>
  <si>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</si>
  <si>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</si>
  <si>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</si>
  <si>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</si>
  <si>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</si>
  <si>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</si>
  <si>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</si>
  <si>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</si>
  <si>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</si>
  <si>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</si>
  <si>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</si>
  <si>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</si>
  <si>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</si>
  <si>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</si>
  <si>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</si>
  <si>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</si>
  <si>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</si>
  <si>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</si>
  <si>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</si>
  <si>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</si>
  <si>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</si>
  <si>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</si>
  <si>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</si>
  <si>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</si>
  <si>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</si>
  <si>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</si>
  <si>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</si>
  <si>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</si>
  <si>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</si>
  <si>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</si>
  <si>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</si>
  <si>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</si>
  <si>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</si>
  <si>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</si>
  <si>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</si>
  <si>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</si>
  <si>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</si>
  <si>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</si>
  <si>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</si>
  <si>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</si>
  <si>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</si>
  <si>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</si>
  <si>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</si>
  <si>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</si>
  <si>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</si>
  <si>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</si>
  <si>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</si>
  <si>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</si>
  <si>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</si>
  <si>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</si>
  <si>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</si>
  <si>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</si>
  <si>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</si>
  <si>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</si>
  <si>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</si>
  <si>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</si>
  <si>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</si>
  <si>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</si>
  <si>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</si>
  <si>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</si>
  <si>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</si>
  <si>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</si>
  <si>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</si>
  <si>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</si>
  <si>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</si>
  <si>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</si>
  <si>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</si>
  <si>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</si>
  <si>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</si>
  <si>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</si>
  <si>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</si>
  <si>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</si>
  <si>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</si>
  <si>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</si>
  <si>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</si>
  <si>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</si>
  <si>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</si>
  <si>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</si>
  <si>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</si>
  <si>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</si>
  <si>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</si>
  <si>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</si>
  <si>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</si>
  <si>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</si>
  <si>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</si>
  <si>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</si>
  <si>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</si>
  <si>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</si>
  <si>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</si>
  <si>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</si>
  <si>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</si>
  <si>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</si>
  <si>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</si>
  <si>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</si>
  <si>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</si>
  <si>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</si>
  <si>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</si>
  <si>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</si>
  <si>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</si>
  <si>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</si>
  <si>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</si>
  <si>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</si>
  <si>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</si>
  <si>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</si>
  <si>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</si>
  <si>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</si>
  <si>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</si>
  <si>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</si>
  <si>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</si>
  <si>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</si>
  <si>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</si>
  <si>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</si>
  <si>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</si>
  <si>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</si>
  <si>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</si>
  <si>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</si>
  <si>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</si>
  <si>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</si>
  <si>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</si>
  <si>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</si>
  <si>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</si>
  <si>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</si>
  <si>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</si>
  <si>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</si>
  <si>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</si>
  <si>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</si>
  <si>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</si>
  <si>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</si>
  <si>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</si>
  <si>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</si>
  <si>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</si>
  <si>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</si>
  <si>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</si>
  <si>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</si>
  <si>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</si>
  <si>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</si>
  <si>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</si>
  <si>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</si>
  <si>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</si>
  <si>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</si>
  <si>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</si>
  <si>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</si>
  <si>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</si>
  <si>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</si>
  <si>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</si>
  <si>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</si>
  <si>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</si>
  <si>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</si>
  <si>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</si>
  <si>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</si>
  <si>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</si>
  <si>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</si>
  <si>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</si>
  <si>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</si>
  <si>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</si>
  <si>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</si>
  <si>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</si>
  <si>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</si>
  <si>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</si>
  <si>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</si>
  <si>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</si>
  <si>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</si>
  <si>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</si>
  <si>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</si>
  <si>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</si>
  <si>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</si>
  <si>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</si>
  <si>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</si>
  <si>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</si>
  <si>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</si>
  <si>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</si>
  <si>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</si>
  <si>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</si>
  <si>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</si>
  <si>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</si>
  <si>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</si>
  <si>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</si>
  <si>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</si>
  <si>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</si>
  <si>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</si>
  <si>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</si>
  <si>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</si>
  <si>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</si>
  <si>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</si>
  <si>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</si>
  <si>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</si>
  <si>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</si>
  <si>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</si>
  <si>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</si>
  <si>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</si>
  <si>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</si>
  <si>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</si>
  <si>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</si>
  <si>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</si>
  <si>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</si>
  <si>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</si>
  <si>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</si>
  <si>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</si>
  <si>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</si>
  <si>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</si>
  <si>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</si>
  <si>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</si>
  <si>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</si>
  <si>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</si>
  <si>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</si>
  <si>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</si>
  <si>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</si>
  <si>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</si>
  <si>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</si>
  <si>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</si>
  <si>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</si>
  <si>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</si>
  <si>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</si>
  <si>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</si>
  <si>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</si>
  <si>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</si>
  <si>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</si>
  <si>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</si>
  <si>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</si>
  <si>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</si>
  <si>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</si>
  <si>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</si>
  <si>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</si>
  <si>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</si>
  <si>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</si>
  <si>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</si>
  <si>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</si>
  <si>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</si>
  <si>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</si>
  <si>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</si>
  <si>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</si>
  <si>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</si>
  <si>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</si>
  <si>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</si>
  <si>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</si>
  <si>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</si>
  <si>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</si>
  <si>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</si>
  <si>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</si>
  <si>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</si>
  <si>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</si>
  <si>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</si>
  <si>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</si>
  <si>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</si>
  <si>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</si>
  <si>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</si>
  <si>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</si>
  <si>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</si>
  <si>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</si>
  <si>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</si>
  <si>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</si>
  <si>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</si>
  <si>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</si>
  <si>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</si>
  <si>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</si>
  <si>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</si>
  <si>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</si>
  <si>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</si>
  <si>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</si>
  <si>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</si>
  <si>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</si>
  <si>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</si>
  <si>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</si>
  <si>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</si>
  <si>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</si>
  <si>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</si>
  <si>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</si>
  <si>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</si>
  <si>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</si>
  <si>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</si>
  <si>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</si>
  <si>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</si>
  <si>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</si>
  <si>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</si>
  <si>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</si>
  <si>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</si>
  <si>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</si>
  <si>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</si>
  <si>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</si>
  <si>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</si>
  <si>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</si>
  <si>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</si>
  <si>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</si>
  <si>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</si>
  <si>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</si>
  <si>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</si>
  <si>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</si>
  <si>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</si>
  <si>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</si>
  <si>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</si>
  <si>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</si>
  <si>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</si>
  <si>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</si>
  <si>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</si>
  <si>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</si>
  <si>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</si>
  <si>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</si>
  <si>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</si>
  <si>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</si>
  <si>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</si>
  <si>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</si>
  <si>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</si>
  <si>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</si>
  <si>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</si>
  <si>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</si>
  <si>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</si>
  <si>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</si>
  <si>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</si>
  <si>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</si>
  <si>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</si>
  <si>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</si>
  <si>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</si>
  <si>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</si>
  <si>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</si>
  <si>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</si>
  <si>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</si>
  <si>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</si>
  <si>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</si>
  <si>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</si>
  <si>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</si>
  <si>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</si>
  <si>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</si>
  <si>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</si>
  <si>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</si>
  <si>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</si>
  <si>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</si>
  <si>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</si>
  <si>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</si>
  <si>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</si>
  <si>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</si>
  <si>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</si>
  <si>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</si>
  <si>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</si>
  <si>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</si>
  <si>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</si>
  <si>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</si>
  <si>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</si>
  <si>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</si>
  <si>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</si>
  <si>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</si>
  <si>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</si>
  <si>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</si>
  <si>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</si>
  <si>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</si>
  <si>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</si>
  <si>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</si>
  <si>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</si>
  <si>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</si>
  <si>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</si>
  <si>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</si>
  <si>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</si>
  <si>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</si>
  <si>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</si>
  <si>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</si>
  <si>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</si>
  <si>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</si>
  <si>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</si>
  <si>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</si>
  <si>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</si>
  <si>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</si>
  <si>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</si>
  <si>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</si>
  <si>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</si>
  <si>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</si>
  <si>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</si>
  <si>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</si>
  <si>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</si>
  <si>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</si>
  <si>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</si>
  <si>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</si>
  <si>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</si>
  <si>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</si>
  <si>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</si>
  <si>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</si>
  <si>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</si>
  <si>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</si>
  <si>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</si>
  <si>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</si>
  <si>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</si>
  <si>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</si>
  <si>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</si>
  <si>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</si>
  <si>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</si>
  <si>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</si>
  <si>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</si>
  <si>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</si>
  <si>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</si>
  <si>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</si>
  <si>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</si>
  <si>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</si>
  <si>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</si>
  <si>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</si>
  <si>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</si>
  <si>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</si>
  <si>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</si>
  <si>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</si>
  <si>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</si>
  <si>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</si>
  <si>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</si>
  <si>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</si>
  <si>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</si>
  <si>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</si>
  <si>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</si>
  <si>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</si>
  <si>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</si>
  <si>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</si>
  <si>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</si>
  <si>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</si>
  <si>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</si>
  <si>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</si>
  <si>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</si>
  <si>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</si>
  <si>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</si>
  <si>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</si>
  <si>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</si>
  <si>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</si>
  <si>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</si>
  <si>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</si>
  <si>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</si>
  <si>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</si>
  <si>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</si>
  <si>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</si>
  <si>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</si>
  <si>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</si>
  <si>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</si>
  <si>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</si>
  <si>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</si>
  <si>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</si>
  <si>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</si>
  <si>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</si>
  <si>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</si>
  <si>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</si>
  <si>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</si>
  <si>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</si>
  <si>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</si>
  <si>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</si>
  <si>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</si>
  <si>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</si>
  <si>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</si>
  <si>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</si>
  <si>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</si>
  <si>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</si>
  <si>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</si>
  <si>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</si>
  <si>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</si>
  <si>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</si>
  <si>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</si>
  <si>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</si>
  <si>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</si>
  <si>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</si>
  <si>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</si>
  <si>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</si>
  <si>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</si>
  <si>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</si>
  <si>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</si>
  <si>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</si>
  <si>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</si>
  <si>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</si>
  <si>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</si>
  <si>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</si>
  <si>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</si>
  <si>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</si>
  <si>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</si>
  <si>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</si>
  <si>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</si>
  <si>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</si>
  <si>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</si>
  <si>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</si>
  <si>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</si>
  <si>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</si>
  <si>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</si>
  <si>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</si>
  <si>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</si>
  <si>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</si>
  <si>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</si>
  <si>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</si>
  <si>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</si>
  <si>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</si>
  <si>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</si>
  <si>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</si>
  <si>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</si>
  <si>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</si>
  <si>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</si>
  <si>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</si>
  <si>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</si>
  <si>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</si>
  <si>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</si>
  <si>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</si>
  <si>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</si>
  <si>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</si>
  <si>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</si>
  <si>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</si>
  <si>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</si>
  <si>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</si>
  <si>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</si>
  <si>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</si>
  <si>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</si>
  <si>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</si>
  <si>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</si>
  <si>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</si>
  <si>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</si>
  <si>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</si>
  <si>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</si>
  <si>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</si>
  <si>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</si>
  <si>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</si>
  <si>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</si>
  <si>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</si>
  <si>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</si>
  <si>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</si>
  <si>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</si>
  <si>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</si>
  <si>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</si>
  <si>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</si>
  <si>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</si>
  <si>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</si>
  <si>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</si>
  <si>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</si>
  <si>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</si>
  <si>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</si>
  <si>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</si>
  <si>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</si>
  <si>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</si>
  <si>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</si>
  <si>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</si>
  <si>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</si>
  <si>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</si>
  <si>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</si>
  <si>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</si>
  <si>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</si>
  <si>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</si>
  <si>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</si>
  <si>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</si>
  <si>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</si>
  <si>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</si>
  <si>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</si>
  <si>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</si>
  <si>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</si>
  <si>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</si>
  <si>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</si>
  <si>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</si>
  <si>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</si>
  <si>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</si>
  <si>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</si>
  <si>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</si>
  <si>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</si>
  <si>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</si>
  <si>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</si>
  <si>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</si>
  <si>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</si>
  <si>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</si>
  <si>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</si>
  <si>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</si>
  <si>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</si>
  <si>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</si>
  <si>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</si>
  <si>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</si>
  <si>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</si>
  <si>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</si>
  <si>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</si>
  <si>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</si>
  <si>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</si>
  <si>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</si>
  <si>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</si>
  <si>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</si>
  <si>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</si>
  <si>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</si>
  <si>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</si>
  <si>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</si>
  <si>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</si>
  <si>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</si>
  <si>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</si>
  <si>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</si>
  <si>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</si>
  <si>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</si>
  <si>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</si>
  <si>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</si>
  <si>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</si>
  <si>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</si>
  <si>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</si>
  <si>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</si>
  <si>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</si>
  <si>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</si>
  <si>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</si>
  <si>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</si>
  <si>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</si>
  <si>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</si>
  <si>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</si>
  <si>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</si>
  <si>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</si>
  <si>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</si>
  <si>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</si>
  <si>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</si>
  <si>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</si>
  <si>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</si>
  <si>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</si>
  <si>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</si>
  <si>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</si>
  <si>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</si>
  <si>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</si>
  <si>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</si>
  <si>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</si>
  <si>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</si>
  <si>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</si>
  <si>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</si>
  <si>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</si>
  <si>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</si>
  <si>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</si>
  <si>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</si>
  <si>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</si>
  <si>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</si>
  <si>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</si>
  <si>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</si>
  <si>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</si>
  <si>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</si>
  <si>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</si>
  <si>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</si>
  <si>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</si>
  <si>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</si>
  <si>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</si>
  <si>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</si>
  <si>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</si>
  <si>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</si>
  <si>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</si>
  <si>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</si>
  <si>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</si>
  <si>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</si>
  <si>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</si>
  <si>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</si>
  <si>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</si>
  <si>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</si>
  <si>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</si>
  <si>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</si>
  <si>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</si>
  <si>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</si>
  <si>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</si>
  <si>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</si>
  <si>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</si>
  <si>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</si>
  <si>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</si>
  <si>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</si>
  <si>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</si>
  <si>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</si>
  <si>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</si>
  <si>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</si>
  <si>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</si>
  <si>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</si>
  <si>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</si>
  <si>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</si>
  <si>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</si>
  <si>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</si>
  <si>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</si>
  <si>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</si>
  <si>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</si>
  <si>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</si>
  <si>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</si>
  <si>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</si>
  <si>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</si>
  <si>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</si>
  <si>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</si>
  <si>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</si>
  <si>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</si>
  <si>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</si>
  <si>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</si>
  <si>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</si>
  <si>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</si>
  <si>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</si>
  <si>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</si>
  <si>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</si>
  <si>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</si>
  <si>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</si>
  <si>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</si>
  <si>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</si>
  <si>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</si>
  <si>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</si>
  <si>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</si>
  <si>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</si>
  <si>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</si>
  <si>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</si>
  <si>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</si>
  <si>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</si>
  <si>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</si>
  <si>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</si>
  <si>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</si>
  <si>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</si>
  <si>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</si>
  <si>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</si>
  <si>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</si>
  <si>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</si>
  <si>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</si>
  <si>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</si>
  <si>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</si>
  <si>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</si>
  <si>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</si>
  <si>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</si>
  <si>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</si>
  <si>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</si>
  <si>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</si>
  <si>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</si>
  <si>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</si>
  <si>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</si>
  <si>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</si>
  <si>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</si>
  <si>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</si>
  <si>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</si>
  <si>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</si>
  <si>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</si>
  <si>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</si>
  <si>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</si>
  <si>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</si>
  <si>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</si>
  <si>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</si>
  <si>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</si>
  <si>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</si>
  <si>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</si>
  <si>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</si>
  <si>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</si>
  <si>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</si>
  <si>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</si>
  <si>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</si>
  <si>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</si>
  <si>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</si>
  <si>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</si>
  <si>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</si>
  <si>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</si>
  <si>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</si>
  <si>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</si>
  <si>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</si>
  <si>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</si>
  <si>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</si>
  <si>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</si>
  <si>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</si>
  <si>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</si>
  <si>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</si>
  <si>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</si>
  <si>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</si>
  <si>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</si>
  <si>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</si>
  <si>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</si>
  <si>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</si>
  <si>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</si>
  <si>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</si>
  <si>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</si>
  <si>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</si>
  <si>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</si>
  <si>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</si>
  <si>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</si>
  <si>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</si>
  <si>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</si>
  <si>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</si>
  <si>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</si>
  <si>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</si>
  <si>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</si>
  <si>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</si>
  <si>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</si>
  <si>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</si>
  <si>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</si>
  <si>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</si>
  <si>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</si>
  <si>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</si>
  <si>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</si>
  <si>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</si>
  <si>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</si>
  <si>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</si>
  <si>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</si>
  <si>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</si>
  <si>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</si>
  <si>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</si>
  <si>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</si>
  <si>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</si>
  <si>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</si>
  <si>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</si>
  <si>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</si>
  <si>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</si>
  <si>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</si>
  <si>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</si>
  <si>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</si>
  <si>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</si>
  <si>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</si>
  <si>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</si>
  <si>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</si>
  <si>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</si>
  <si>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</si>
  <si>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</si>
  <si>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</si>
  <si>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</si>
  <si>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</si>
  <si>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</si>
  <si>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</si>
  <si>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</si>
  <si>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</si>
  <si>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</si>
  <si>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</si>
  <si>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</si>
  <si>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</si>
  <si>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</si>
  <si>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</si>
  <si>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</si>
  <si>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</si>
  <si>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</si>
  <si>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</si>
  <si>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</si>
  <si>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</si>
  <si>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</si>
  <si>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</si>
  <si>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</si>
  <si>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</si>
  <si>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</si>
  <si>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</si>
  <si>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</si>
  <si>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</si>
  <si>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</si>
  <si>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</si>
  <si>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</si>
  <si>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</si>
  <si>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</si>
  <si>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</si>
  <si>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</si>
  <si>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</si>
  <si>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</si>
  <si>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</si>
  <si>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</si>
  <si>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</si>
  <si>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</si>
  <si>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</si>
  <si>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</si>
  <si>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</si>
  <si>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</si>
  <si>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</si>
  <si>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</si>
  <si>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</si>
  <si>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</si>
  <si>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</si>
  <si>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</si>
  <si>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</si>
  <si>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</si>
  <si>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</si>
  <si>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</si>
  <si>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</si>
  <si>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</si>
  <si>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</si>
  <si>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</si>
  <si>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</si>
  <si>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</si>
  <si>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</si>
  <si>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</si>
  <si>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</si>
  <si>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</si>
  <si>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</si>
  <si>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</si>
  <si>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</si>
  <si>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</si>
  <si>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</si>
  <si>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</si>
  <si>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</si>
  <si>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</si>
  <si>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</si>
  <si>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</si>
  <si>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</si>
  <si>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</si>
  <si>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</si>
  <si>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</si>
  <si>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</si>
  <si>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</si>
  <si>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</si>
  <si>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</si>
  <si>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</si>
  <si>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</si>
  <si>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</si>
  <si>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</si>
  <si>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</si>
  <si>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</si>
  <si>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</si>
  <si>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</si>
  <si>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</si>
  <si>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</si>
  <si>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</si>
  <si>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</si>
  <si>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</si>
  <si>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</si>
  <si>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</si>
  <si>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</si>
  <si>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</si>
  <si>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</si>
  <si>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</si>
  <si>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</si>
  <si>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</si>
  <si>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</si>
  <si>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</si>
  <si>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</si>
  <si>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</si>
  <si>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</si>
  <si>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</si>
  <si>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</si>
  <si>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</si>
  <si>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</si>
  <si>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</si>
  <si>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</si>
  <si>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</si>
  <si>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</si>
  <si>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</si>
  <si>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</si>
  <si>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</si>
  <si>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</si>
  <si>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</si>
  <si>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</si>
  <si>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</si>
  <si>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</si>
  <si>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</si>
  <si>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</si>
  <si>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</si>
  <si>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</si>
  <si>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</si>
  <si>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</si>
  <si>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</si>
  <si>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</si>
  <si>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</si>
  <si>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</si>
  <si>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</si>
  <si>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</si>
  <si>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</si>
  <si>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</si>
  <si>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</si>
  <si>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</si>
  <si>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</si>
  <si>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</si>
  <si>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</si>
  <si>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</si>
  <si>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</si>
  <si>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</si>
  <si>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</si>
  <si>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</si>
  <si>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</si>
  <si>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</si>
  <si>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</si>
  <si>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</si>
  <si>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</si>
  <si>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</si>
  <si>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</si>
  <si>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</si>
  <si>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</si>
  <si>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</si>
  <si>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</si>
  <si>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</si>
  <si>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</si>
  <si>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</si>
  <si>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</si>
  <si>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</si>
  <si>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</si>
  <si>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</si>
  <si>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</si>
  <si>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</si>
  <si>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</si>
  <si>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</si>
  <si>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</si>
  <si>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</si>
  <si>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</si>
  <si>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</si>
  <si>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</si>
  <si>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</si>
  <si>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</si>
  <si>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</si>
  <si>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</si>
  <si>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</si>
  <si>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</si>
  <si>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</si>
  <si>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</si>
  <si>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</si>
  <si>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</si>
  <si>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</si>
  <si>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</si>
  <si>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</si>
  <si>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</si>
  <si>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</si>
  <si>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</si>
  <si>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</si>
  <si>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</si>
  <si>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</si>
  <si>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</si>
  <si>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</si>
  <si>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</si>
  <si>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</si>
  <si>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</si>
  <si>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</si>
  <si>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</si>
  <si>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</si>
  <si>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</si>
  <si>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</si>
  <si>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</si>
  <si>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</si>
  <si>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</si>
  <si>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</si>
  <si>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</si>
  <si>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</si>
  <si>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</si>
  <si>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</si>
  <si>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</si>
  <si>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</si>
  <si>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</si>
  <si>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</si>
  <si>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</si>
  <si>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</si>
  <si>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</si>
  <si>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</si>
  <si>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</si>
  <si>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</si>
  <si>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</si>
  <si>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</si>
  <si>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</si>
  <si>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</si>
  <si>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</si>
  <si>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</si>
  <si>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</si>
  <si>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</si>
  <si>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</si>
  <si>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</si>
  <si>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</si>
  <si>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</si>
  <si>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</si>
  <si>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</si>
  <si>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</si>
  <si>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</si>
  <si>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</si>
  <si>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</si>
  <si>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</si>
  <si>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</si>
  <si>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</si>
  <si>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</si>
  <si>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</si>
  <si>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</si>
  <si>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</si>
  <si>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</si>
  <si>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</si>
  <si>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</si>
  <si>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</si>
  <si>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</si>
  <si>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</si>
  <si>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</si>
  <si>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</si>
  <si>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</si>
  <si>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</si>
  <si>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</si>
  <si>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</si>
  <si>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</si>
  <si>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</si>
  <si>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</si>
  <si>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</si>
  <si>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</si>
  <si>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</si>
  <si>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</si>
  <si>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</si>
  <si>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</si>
  <si>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</si>
  <si>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</si>
  <si>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</si>
  <si>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</si>
  <si>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</si>
  <si>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</si>
  <si>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</si>
  <si>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</si>
  <si>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</si>
  <si>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</si>
  <si>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</si>
  <si>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</si>
  <si>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</si>
  <si>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</si>
  <si>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</si>
  <si>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</si>
  <si>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</si>
  <si>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</si>
  <si>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</si>
  <si>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</si>
  <si>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</si>
  <si>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</si>
  <si>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</si>
  <si>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</si>
  <si>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</si>
  <si>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</si>
  <si>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</si>
  <si>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</si>
  <si>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</si>
  <si>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</si>
  <si>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</si>
  <si>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</si>
  <si>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</si>
  <si>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</si>
  <si>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</si>
  <si>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</si>
  <si>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</si>
  <si>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</si>
  <si>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</si>
  <si>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</si>
  <si>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</si>
  <si>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</si>
  <si>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</si>
  <si>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</si>
  <si>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</si>
  <si>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</si>
  <si>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</si>
  <si>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</si>
  <si>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</si>
  <si>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</si>
  <si>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</si>
  <si>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</si>
  <si>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</si>
  <si>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</si>
  <si>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</si>
  <si>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</si>
  <si>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</si>
  <si>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</si>
  <si>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</si>
  <si>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</si>
  <si>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</si>
  <si>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</si>
  <si>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</si>
  <si>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</si>
  <si>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</si>
  <si>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</si>
  <si>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</si>
  <si>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</si>
  <si>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</si>
  <si>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</si>
  <si>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</si>
  <si>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</si>
  <si>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</si>
  <si>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</si>
  <si>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</si>
  <si>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</si>
  <si>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</si>
  <si>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</si>
  <si>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</si>
  <si>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</si>
  <si>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</si>
  <si>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</si>
  <si>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</si>
  <si>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</si>
  <si>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</si>
  <si>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</si>
  <si>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</si>
  <si>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</si>
  <si>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</si>
  <si>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</si>
  <si>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</si>
  <si>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</si>
  <si>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</si>
  <si>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</si>
  <si>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</si>
  <si>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</si>
  <si>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</si>
  <si>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</si>
  <si>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</si>
  <si>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</si>
  <si>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</si>
  <si>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</si>
  <si>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</si>
  <si>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</si>
  <si>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</si>
  <si>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</si>
  <si>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</si>
  <si>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</si>
  <si>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</si>
  <si>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</si>
  <si>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</si>
  <si>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</si>
  <si>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</si>
  <si>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</si>
  <si>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</si>
  <si>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</si>
  <si>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</si>
  <si>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</si>
  <si>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</si>
  <si>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</si>
  <si>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</si>
  <si>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</si>
  <si>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</si>
  <si>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</si>
  <si>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</si>
  <si>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</si>
  <si>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</si>
  <si>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</si>
  <si>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</si>
  <si>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</si>
  <si>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</si>
  <si>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</si>
  <si>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</si>
  <si>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</si>
  <si>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</si>
  <si>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</si>
  <si>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</si>
  <si>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</si>
  <si>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</si>
  <si>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</si>
  <si>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</si>
  <si>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</si>
  <si>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</si>
  <si>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</si>
  <si>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</si>
  <si>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</si>
  <si>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</si>
  <si>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</si>
  <si>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</si>
  <si>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</si>
  <si>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</si>
  <si>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</si>
  <si>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</si>
  <si>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</si>
  <si>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</si>
  <si>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</si>
  <si>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</si>
  <si>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</si>
  <si>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</si>
  <si>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</si>
  <si>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</si>
  <si>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</si>
  <si>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</si>
  <si>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</si>
  <si>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</si>
  <si>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</si>
  <si>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</si>
  <si>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</si>
  <si>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</si>
  <si>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</si>
  <si>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</si>
  <si>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</si>
  <si>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</si>
  <si>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</si>
  <si>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</si>
  <si>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</si>
  <si>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</si>
  <si>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</si>
  <si>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</si>
  <si>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</si>
  <si>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</si>
  <si>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</si>
  <si>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</si>
  <si>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</si>
  <si>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</si>
  <si>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</si>
  <si>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</si>
  <si>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</si>
  <si>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</si>
  <si>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</si>
  <si>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</si>
  <si>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</si>
  <si>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</si>
  <si>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</si>
  <si>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</si>
  <si>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</si>
  <si>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</si>
  <si>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</si>
  <si>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</si>
  <si>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</si>
  <si>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</si>
  <si>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</si>
  <si>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</si>
  <si>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</si>
  <si>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</si>
  <si>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</si>
  <si>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</si>
  <si>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</si>
  <si>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</si>
  <si>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</si>
  <si>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</si>
  <si>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</si>
  <si>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</si>
  <si>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</si>
  <si>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</si>
  <si>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</si>
  <si>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</si>
  <si>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</si>
  <si>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</si>
  <si>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</si>
  <si>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</si>
  <si>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</si>
  <si>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</si>
  <si>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</si>
  <si>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</si>
  <si>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</si>
  <si>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</si>
  <si>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</si>
  <si>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</si>
  <si>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</si>
  <si>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</si>
  <si>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</si>
  <si>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</si>
  <si>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</si>
  <si>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</si>
  <si>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</si>
  <si>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</si>
  <si>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</si>
  <si>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</si>
  <si>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</si>
  <si>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</si>
  <si>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</si>
  <si>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</si>
  <si>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</si>
  <si>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</si>
  <si>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</si>
  <si>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</si>
  <si>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</si>
  <si>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</si>
  <si>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</si>
  <si>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</si>
  <si>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</si>
  <si>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</si>
  <si>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</si>
  <si>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</si>
  <si>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</si>
  <si>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</si>
  <si>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</si>
  <si>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</si>
  <si>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</si>
  <si>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</si>
  <si>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</si>
  <si>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</si>
  <si>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</si>
  <si>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</si>
  <si>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</si>
  <si>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</si>
  <si>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</si>
  <si>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</si>
  <si>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</si>
  <si>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</si>
  <si>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</si>
  <si>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</si>
  <si>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</si>
  <si>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</si>
  <si>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</si>
  <si>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</si>
  <si>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</si>
  <si>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</si>
  <si>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</si>
  <si>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</si>
  <si>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</si>
  <si>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</si>
  <si>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</si>
  <si>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</si>
  <si>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</si>
  <si>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</si>
  <si>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</si>
  <si>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</si>
  <si>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</si>
  <si>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</si>
  <si>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</si>
  <si>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</si>
  <si>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</si>
  <si>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</si>
  <si>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</si>
  <si>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</si>
  <si>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</si>
  <si>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</si>
  <si>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</si>
  <si>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</si>
  <si>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</si>
  <si>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</si>
  <si>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</si>
  <si>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</si>
  <si>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</si>
  <si>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</si>
  <si>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</si>
  <si>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</si>
  <si>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</si>
  <si>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</si>
  <si>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</si>
  <si>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</si>
  <si>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</si>
  <si>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</si>
  <si>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</si>
  <si>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</si>
  <si>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</si>
  <si>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</si>
  <si>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</si>
  <si>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</si>
  <si>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</si>
  <si>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</si>
  <si>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</si>
  <si>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</si>
  <si>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</si>
  <si>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</si>
  <si>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</si>
  <si>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</si>
  <si>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</si>
  <si>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</si>
  <si>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</si>
  <si>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</si>
  <si>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</si>
  <si>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</si>
  <si>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</si>
  <si>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</si>
  <si>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</si>
  <si>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</si>
  <si>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</si>
  <si>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</si>
  <si>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</si>
  <si>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</si>
  <si>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</si>
  <si>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</si>
  <si>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</si>
  <si>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</si>
  <si>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</si>
  <si>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</si>
  <si>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</si>
  <si>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</si>
  <si>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</si>
  <si>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</si>
  <si>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</si>
  <si>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</si>
  <si>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</si>
  <si>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</si>
  <si>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</si>
  <si>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</si>
  <si>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</si>
  <si>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</si>
  <si>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</si>
  <si>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</si>
  <si>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</si>
  <si>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</si>
  <si>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</si>
  <si>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</si>
  <si>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</si>
  <si>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</si>
  <si>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</si>
  <si>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</si>
  <si>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</si>
  <si>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</si>
  <si>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</si>
  <si>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</si>
  <si>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</si>
  <si>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</si>
  <si>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</si>
  <si>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</si>
  <si>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</si>
  <si>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</si>
  <si>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</si>
  <si>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</si>
  <si>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</si>
  <si>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</si>
  <si>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</si>
  <si>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</si>
  <si>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</si>
  <si>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</si>
  <si>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</si>
  <si>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</si>
  <si>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</si>
  <si>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</si>
  <si>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</si>
  <si>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</si>
  <si>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</si>
  <si>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</si>
  <si>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</si>
  <si>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</si>
  <si>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</si>
  <si>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</si>
  <si>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</si>
  <si>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</si>
  <si>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</si>
  <si>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</si>
  <si>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</si>
  <si>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</si>
  <si>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</si>
  <si>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</si>
  <si>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</si>
  <si>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</si>
  <si>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</si>
  <si>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</si>
  <si>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</si>
  <si>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</si>
  <si>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</si>
  <si>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</si>
  <si>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</si>
  <si>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</si>
  <si>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</si>
  <si>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</si>
  <si>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</si>
  <si>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</si>
  <si>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</si>
  <si>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</si>
  <si>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</si>
  <si>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</si>
  <si>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</si>
  <si>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</si>
  <si>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</si>
  <si>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</si>
  <si>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</si>
  <si>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</si>
  <si>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</si>
  <si>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</si>
  <si>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</si>
  <si>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</si>
  <si>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</si>
  <si>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</si>
  <si>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</si>
  <si>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</si>
  <si>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</si>
  <si>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</si>
  <si>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</si>
  <si>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</si>
  <si>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</si>
  <si>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</si>
  <si>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</si>
  <si>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</si>
  <si>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</si>
  <si>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</si>
  <si>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</si>
  <si>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</si>
  <si>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</si>
  <si>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</si>
  <si>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</si>
  <si>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</si>
  <si>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</si>
  <si>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</si>
  <si>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</si>
  <si>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</si>
  <si>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</si>
  <si>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</si>
  <si>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</si>
  <si>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</si>
  <si>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</si>
  <si>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</si>
  <si>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</si>
  <si>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</si>
  <si>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</si>
  <si>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</si>
  <si>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</si>
  <si>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</si>
  <si>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</si>
  <si>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</si>
  <si>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</si>
  <si>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</si>
  <si>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</si>
  <si>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</si>
  <si>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</si>
  <si>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</si>
  <si>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</si>
  <si>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</si>
  <si>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</si>
  <si>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</si>
  <si>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</si>
  <si>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</si>
  <si>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</si>
  <si>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</si>
  <si>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</si>
  <si>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</si>
  <si>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</si>
  <si>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</si>
  <si>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</si>
  <si>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</si>
  <si>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</si>
  <si>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</si>
  <si>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</si>
  <si>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</si>
  <si>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</si>
  <si>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</si>
  <si>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</si>
  <si>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</si>
  <si>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</si>
  <si>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</si>
  <si>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</si>
  <si>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</si>
  <si>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</si>
  <si>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</si>
  <si>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</si>
  <si>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</si>
  <si>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</si>
  <si>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</si>
  <si>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</si>
  <si>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</si>
  <si>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</si>
  <si>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</si>
  <si>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</si>
  <si>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</si>
  <si>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</si>
  <si>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</si>
  <si>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</si>
  <si>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</si>
  <si>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</si>
  <si>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</si>
  <si>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</si>
  <si>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</si>
  <si>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</si>
  <si>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</si>
  <si>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</si>
  <si>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</si>
  <si>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</si>
  <si>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</si>
  <si>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</si>
  <si>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</si>
  <si>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</si>
  <si>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</si>
  <si>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</si>
  <si>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</si>
  <si>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</si>
  <si>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</si>
  <si>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</si>
  <si>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</si>
  <si>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</si>
  <si>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</si>
  <si>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</si>
  <si>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</si>
  <si>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</si>
  <si>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</si>
  <si>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</si>
  <si>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</si>
  <si>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</si>
  <si>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</si>
  <si>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</si>
  <si>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</si>
  <si>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</si>
  <si>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</si>
  <si>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</si>
  <si>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</si>
  <si>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</si>
  <si>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</si>
  <si>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</si>
  <si>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</si>
  <si>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</si>
  <si>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</si>
  <si>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</si>
  <si>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</si>
  <si>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</si>
  <si>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</si>
  <si>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</si>
  <si>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</si>
  <si>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</si>
  <si>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</si>
  <si>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</si>
  <si>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</si>
  <si>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</si>
  <si>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</si>
  <si>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</si>
  <si>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</si>
  <si>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</si>
  <si>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</si>
  <si>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</si>
  <si>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</si>
  <si>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</si>
  <si>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</si>
  <si>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</si>
  <si>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</si>
  <si>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</si>
  <si>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</si>
  <si>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</si>
  <si>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</si>
  <si>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</si>
  <si>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</si>
  <si>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</si>
  <si>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</si>
  <si>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</si>
  <si>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</si>
  <si>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</si>
  <si>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</si>
  <si>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</si>
  <si>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</si>
  <si>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</si>
  <si>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</si>
  <si>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</si>
  <si>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</si>
  <si>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</si>
  <si>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</si>
  <si>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</si>
  <si>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</si>
  <si>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</si>
  <si>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</si>
  <si>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</si>
  <si>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</si>
  <si>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</si>
  <si>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</si>
  <si>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</si>
  <si>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</si>
  <si>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</si>
  <si>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</si>
  <si>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</si>
  <si>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</si>
  <si>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</si>
  <si>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</si>
  <si>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</si>
  <si>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</si>
  <si>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</si>
  <si>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</si>
  <si>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</si>
  <si>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</si>
  <si>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</si>
  <si>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</si>
  <si>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</si>
  <si>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</si>
  <si>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</si>
  <si>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</si>
  <si>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</si>
  <si>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</si>
  <si>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</si>
  <si>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</si>
  <si>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</si>
  <si>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</si>
  <si>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</si>
  <si>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</si>
  <si>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</si>
  <si>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</si>
  <si>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</si>
  <si>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</si>
  <si>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</si>
  <si>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</si>
  <si>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</si>
  <si>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</si>
  <si>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</si>
  <si>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</si>
  <si>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</si>
  <si>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</si>
  <si>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</si>
  <si>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</si>
  <si>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</si>
  <si>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</si>
  <si>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</si>
  <si>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</si>
  <si>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</si>
  <si>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</si>
  <si>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</si>
  <si>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</si>
  <si>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</si>
  <si>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</si>
  <si>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</si>
  <si>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</si>
  <si>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</si>
  <si>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</si>
  <si>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</si>
  <si>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</si>
  <si>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</si>
  <si>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</si>
  <si>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</si>
  <si>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</si>
  <si>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</si>
  <si>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</si>
  <si>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</si>
  <si>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</si>
  <si>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</si>
  <si>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</si>
  <si>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</si>
  <si>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</si>
  <si>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</si>
  <si>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</si>
  <si>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</si>
  <si>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</si>
  <si>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</si>
  <si>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</si>
  <si>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</si>
  <si>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</si>
  <si>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</si>
  <si>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</si>
  <si>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</si>
  <si>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</si>
  <si>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</si>
  <si>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</si>
  <si>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</si>
  <si>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</si>
  <si>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</si>
  <si>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</si>
  <si>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</si>
  <si>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</si>
  <si>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</si>
  <si>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</si>
  <si>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</si>
  <si>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</si>
  <si>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</si>
  <si>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</si>
  <si>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</si>
  <si>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</si>
  <si>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</si>
  <si>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</si>
  <si>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</si>
  <si>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</si>
  <si>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</si>
  <si>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</si>
  <si>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</si>
  <si>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</si>
  <si>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</si>
  <si>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</si>
  <si>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</si>
  <si>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</si>
  <si>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</si>
  <si>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</si>
  <si>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</si>
  <si>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</si>
  <si>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</si>
  <si>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</si>
  <si>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</si>
  <si>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</si>
  <si>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</si>
  <si>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</si>
  <si>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</si>
  <si>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</si>
  <si>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</si>
  <si>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</si>
  <si>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</si>
  <si>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</si>
  <si>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</si>
  <si>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</si>
  <si>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</si>
  <si>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</si>
  <si>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</si>
  <si>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</si>
  <si>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</si>
  <si>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</si>
  <si>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</si>
  <si>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</si>
  <si>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</si>
  <si>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</si>
  <si>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</si>
  <si>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</si>
  <si>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</si>
  <si>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</si>
  <si>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</si>
  <si>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</si>
  <si>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</si>
  <si>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</si>
  <si>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</si>
  <si>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</si>
  <si>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</si>
  <si>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</si>
  <si>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</si>
  <si>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</si>
  <si>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</si>
  <si>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</si>
  <si>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</si>
  <si>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</si>
  <si>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</si>
  <si>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</si>
  <si>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</si>
  <si>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</si>
  <si>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</si>
  <si>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</si>
  <si>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</si>
  <si>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</si>
  <si>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</si>
  <si>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</si>
  <si>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</si>
  <si>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</si>
  <si>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</si>
  <si>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</si>
  <si>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</si>
  <si>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</si>
  <si>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</si>
  <si>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</si>
  <si>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</si>
  <si>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</si>
  <si>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</si>
  <si>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</si>
  <si>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</si>
  <si>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</si>
  <si>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</si>
  <si>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</si>
  <si>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</si>
  <si>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</si>
  <si>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</si>
  <si>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</si>
  <si>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</si>
  <si>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</si>
  <si>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</si>
  <si>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</si>
  <si>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</si>
  <si>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</si>
  <si>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</si>
  <si>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</si>
  <si>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</si>
  <si>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</si>
  <si>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</si>
  <si>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</si>
  <si>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</si>
  <si>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</si>
  <si>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</si>
  <si>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</si>
  <si>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</si>
  <si>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</si>
  <si>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</si>
  <si>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</si>
  <si>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</si>
  <si>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</si>
  <si>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</si>
  <si>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</si>
  <si>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</si>
  <si>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</si>
  <si>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</si>
  <si>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</si>
  <si>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</si>
  <si>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</si>
  <si>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</si>
  <si>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</si>
  <si>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</si>
  <si>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</si>
  <si>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</si>
  <si>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</si>
  <si>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</si>
  <si>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</si>
  <si>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</si>
  <si>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</si>
  <si>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</si>
  <si>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</si>
  <si>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</si>
  <si>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</si>
  <si>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</si>
  <si>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</si>
  <si>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</si>
  <si>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</si>
  <si>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</si>
  <si>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</si>
  <si>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</si>
  <si>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</si>
  <si>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</si>
  <si>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</si>
  <si>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</si>
  <si>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</si>
  <si>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</si>
  <si>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</si>
  <si>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</si>
  <si>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</si>
  <si>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</si>
  <si>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</si>
  <si>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</si>
  <si>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</si>
  <si>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</si>
  <si>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</si>
  <si>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</si>
  <si>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</si>
  <si>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</si>
  <si>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</si>
  <si>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</si>
  <si>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</si>
  <si>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</si>
  <si>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</si>
  <si>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</si>
  <si>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</si>
  <si>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</si>
  <si>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</si>
  <si>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</si>
  <si>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</si>
  <si>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</si>
  <si>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</si>
  <si>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</si>
  <si>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</si>
  <si>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</si>
  <si>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</si>
  <si>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</si>
  <si>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</si>
  <si>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</si>
  <si>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</si>
  <si>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</si>
  <si>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</si>
  <si>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</si>
  <si>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</si>
  <si>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</si>
  <si>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</si>
  <si>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</si>
  <si>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</si>
  <si>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</si>
  <si>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</si>
  <si>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</si>
  <si>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</si>
  <si>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</si>
  <si>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</si>
  <si>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</si>
  <si>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</si>
  <si>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</si>
  <si>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</si>
  <si>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</si>
  <si>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</si>
  <si>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</si>
  <si>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</si>
  <si>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</si>
  <si>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</si>
  <si>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</si>
  <si>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</si>
  <si>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</si>
  <si>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</si>
  <si>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</si>
  <si>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</si>
  <si>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</si>
  <si>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</si>
  <si>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</si>
  <si>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</si>
  <si>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</si>
  <si>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</si>
  <si>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</si>
  <si>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</si>
  <si>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</si>
  <si>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</si>
  <si>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</si>
  <si>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</si>
  <si>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</si>
  <si>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</si>
  <si>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</si>
  <si>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</si>
  <si>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</si>
  <si>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</si>
  <si>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</si>
  <si>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</si>
  <si>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</si>
  <si>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</si>
  <si>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</si>
  <si>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</si>
  <si>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</si>
  <si>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</si>
  <si>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</si>
  <si>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</si>
  <si>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</si>
  <si>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</si>
  <si>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</si>
  <si>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</si>
  <si>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</si>
  <si>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</si>
  <si>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</si>
  <si>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</si>
  <si>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</si>
  <si>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</si>
  <si>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</si>
  <si>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</si>
  <si>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</si>
  <si>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</si>
  <si>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</si>
  <si>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</si>
  <si>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</si>
  <si>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</si>
  <si>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</si>
  <si>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</si>
  <si>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</si>
  <si>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</si>
  <si>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</si>
  <si>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</si>
  <si>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</si>
  <si>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</si>
  <si>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</si>
  <si>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</si>
  <si>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</si>
  <si>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</si>
  <si>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</si>
  <si>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</si>
  <si>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</si>
  <si>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</si>
  <si>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</si>
  <si>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</si>
  <si>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</si>
  <si>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</si>
  <si>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</si>
  <si>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</si>
  <si>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</si>
  <si>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</si>
  <si>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</si>
  <si>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</si>
  <si>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</si>
  <si>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</si>
  <si>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</si>
  <si>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</si>
  <si>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</si>
  <si>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</si>
  <si>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</si>
  <si>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</si>
  <si>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</si>
  <si>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</si>
  <si>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</si>
  <si>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</si>
  <si>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</si>
  <si>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</si>
  <si>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</si>
  <si>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</si>
  <si>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</si>
  <si>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</si>
  <si>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</si>
  <si>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</si>
  <si>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</si>
  <si>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</si>
  <si>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</si>
  <si>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</si>
  <si>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</si>
  <si>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</si>
  <si>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</si>
  <si>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</si>
  <si>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</si>
  <si>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</si>
  <si>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</si>
  <si>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</si>
  <si>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</si>
  <si>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</si>
  <si>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</si>
  <si>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</si>
  <si>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</si>
  <si>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</si>
  <si>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</si>
  <si>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</si>
  <si>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</si>
  <si>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</si>
  <si>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</si>
  <si>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</si>
  <si>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</si>
  <si>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</si>
  <si>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</si>
  <si>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</si>
  <si>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</si>
  <si>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</si>
  <si>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</si>
  <si>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</si>
  <si>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</si>
  <si>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</si>
  <si>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</si>
  <si>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</si>
  <si>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</si>
  <si>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</si>
  <si>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</si>
  <si>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</si>
  <si>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</si>
  <si>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</si>
  <si>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</si>
  <si>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</si>
  <si>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</si>
  <si>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</si>
  <si>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</si>
  <si>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</si>
  <si>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</si>
  <si>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</si>
  <si>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</si>
  <si>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</si>
  <si>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</si>
  <si>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</si>
  <si>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</si>
  <si>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</si>
  <si>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</si>
  <si>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</si>
  <si>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</si>
  <si>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</si>
  <si>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</si>
  <si>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</si>
  <si>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</si>
  <si>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</si>
  <si>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</si>
  <si>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</si>
  <si>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</si>
  <si>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</si>
  <si>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</si>
  <si>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</si>
  <si>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</si>
  <si>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</si>
  <si>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</si>
  <si>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</si>
  <si>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</si>
  <si>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</si>
  <si>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</si>
  <si>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</si>
  <si>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</si>
  <si>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</si>
  <si>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</si>
  <si>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</si>
  <si>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</si>
  <si>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</si>
  <si>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</si>
  <si>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</si>
  <si>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</si>
  <si>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</si>
  <si>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</si>
  <si>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</si>
  <si>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</si>
  <si>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</si>
  <si>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</si>
  <si>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</si>
  <si>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</si>
  <si>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</si>
  <si>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</si>
  <si>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</si>
  <si>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</si>
  <si>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</si>
  <si>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</si>
  <si>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</si>
  <si>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</si>
  <si>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</si>
  <si>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</si>
  <si>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</si>
  <si>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</si>
  <si>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</si>
  <si>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</si>
  <si>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</si>
  <si>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</si>
  <si>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</si>
  <si>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</si>
  <si>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</si>
  <si>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</si>
  <si>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</si>
  <si>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</si>
  <si>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</si>
  <si>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</si>
  <si>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</si>
  <si>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</si>
  <si>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</si>
  <si>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</si>
  <si>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</si>
  <si>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</si>
  <si>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</si>
  <si>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</si>
  <si>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</si>
  <si>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</si>
  <si>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</si>
  <si>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</si>
  <si>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</si>
  <si>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</si>
  <si>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</si>
  <si>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</si>
  <si>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</si>
  <si>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</si>
  <si>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</si>
  <si>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</si>
  <si>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</si>
  <si>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</si>
  <si>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</si>
  <si>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</si>
  <si>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</si>
  <si>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</si>
  <si>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</si>
  <si>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</si>
  <si>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</si>
  <si>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</si>
  <si>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</si>
  <si>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</si>
  <si>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</si>
  <si>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</si>
  <si>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</si>
  <si>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</si>
  <si>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</si>
  <si>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</si>
  <si>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</si>
  <si>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</si>
  <si>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</si>
  <si>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</si>
  <si>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</si>
  <si>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</si>
  <si>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</si>
  <si>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</si>
  <si>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</si>
  <si>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</si>
  <si>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</si>
  <si>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</si>
  <si>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</si>
  <si>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</si>
  <si>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</si>
  <si>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</si>
  <si>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</si>
  <si>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</si>
  <si>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</si>
  <si>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</si>
  <si>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</si>
  <si>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</si>
  <si>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</si>
  <si>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</si>
  <si>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</si>
  <si>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</si>
  <si>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</si>
  <si>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</si>
  <si>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</si>
  <si>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</si>
  <si>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</si>
  <si>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</si>
  <si>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</si>
  <si>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</si>
  <si>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</si>
  <si>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</si>
  <si>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</si>
  <si>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</si>
  <si>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</si>
  <si>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</si>
  <si>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</si>
  <si>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</si>
  <si>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</si>
  <si>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</si>
  <si>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</si>
  <si>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</si>
  <si>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</si>
  <si>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</si>
  <si>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</si>
  <si>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</si>
  <si>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</si>
  <si>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</si>
  <si>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</si>
  <si>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</si>
  <si>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</si>
  <si>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</si>
  <si>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</si>
  <si>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</si>
  <si>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</si>
  <si>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</si>
  <si>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</si>
  <si>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</si>
  <si>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</si>
  <si>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</si>
  <si>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</si>
  <si>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</si>
  <si>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</si>
  <si>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</si>
  <si>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</si>
  <si>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</si>
  <si>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</si>
  <si>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</si>
  <si>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</si>
  <si>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</si>
  <si>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</si>
  <si>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</si>
  <si>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</si>
  <si>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</si>
  <si>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</si>
  <si>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</si>
  <si>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</si>
  <si>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</si>
  <si>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</si>
  <si>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</si>
  <si>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</si>
  <si>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</si>
  <si>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</si>
  <si>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</si>
  <si>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</si>
  <si>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</si>
  <si>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</si>
  <si>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</si>
  <si>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</si>
  <si>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</si>
  <si>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</si>
  <si>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</si>
  <si>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</si>
  <si>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</si>
  <si>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</si>
  <si>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</si>
  <si>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</si>
  <si>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</si>
  <si>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</si>
  <si>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</si>
  <si>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</si>
  <si>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</si>
  <si>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</si>
  <si>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</si>
  <si>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</si>
  <si>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</si>
  <si>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</si>
  <si>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</si>
  <si>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</si>
  <si>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</si>
  <si>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</si>
  <si>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</si>
  <si>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</si>
  <si>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</si>
  <si>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</si>
  <si>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</si>
  <si>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</si>
  <si>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</si>
  <si>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</si>
  <si>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</si>
  <si>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</si>
  <si>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</si>
  <si>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</si>
  <si>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</si>
  <si>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</si>
  <si>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</si>
  <si>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</si>
  <si>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</si>
  <si>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</si>
  <si>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</si>
  <si>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</si>
  <si>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</si>
  <si>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</si>
  <si>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</si>
  <si>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</si>
  <si>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</si>
  <si>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</si>
  <si>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</si>
  <si>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</si>
  <si>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</si>
  <si>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</si>
  <si>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</si>
  <si>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</si>
  <si>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</si>
  <si>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</si>
  <si>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</si>
  <si>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</si>
  <si>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</si>
  <si>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</si>
  <si>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</si>
  <si>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</si>
  <si>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</si>
  <si>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</si>
  <si>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</si>
  <si>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</si>
  <si>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</si>
  <si>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</si>
  <si>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</si>
  <si>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</si>
  <si>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</si>
  <si>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</si>
  <si>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</si>
  <si>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</si>
  <si>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</si>
  <si>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</si>
  <si>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</si>
  <si>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</si>
  <si>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</si>
  <si>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</si>
  <si>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</si>
  <si>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</si>
  <si>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</si>
  <si>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</si>
  <si>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</si>
  <si>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</si>
  <si>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</si>
  <si>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</si>
  <si>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</si>
  <si>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</si>
  <si>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</si>
  <si>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</si>
  <si>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</si>
  <si>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</si>
  <si>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</si>
  <si>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</si>
  <si>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</si>
  <si>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</si>
  <si>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</si>
  <si>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</si>
  <si>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</si>
  <si>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</si>
  <si>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</si>
  <si>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</si>
  <si>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</si>
  <si>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</si>
  <si>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</si>
  <si>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</si>
  <si>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</si>
  <si>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</si>
  <si>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</si>
  <si>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</si>
  <si>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</si>
  <si>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</si>
  <si>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</si>
  <si>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</si>
  <si>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</si>
  <si>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</si>
  <si>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</si>
  <si>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</si>
  <si>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</si>
  <si>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</si>
  <si>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</si>
  <si>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</si>
  <si>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</si>
  <si>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</si>
  <si>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</si>
  <si>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</si>
  <si>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</si>
  <si>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</si>
  <si>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</si>
  <si>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</si>
  <si>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</si>
  <si>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</si>
  <si>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</si>
  <si>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</si>
  <si>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</si>
  <si>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</si>
  <si>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</si>
  <si>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</si>
  <si>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</si>
  <si>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</si>
  <si>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</si>
  <si>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</si>
  <si>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</si>
  <si>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</si>
  <si>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</si>
  <si>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</si>
  <si>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</si>
  <si>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</si>
  <si>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</si>
  <si>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</si>
  <si>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</si>
  <si>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</si>
  <si>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</si>
  <si>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</si>
  <si>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</si>
  <si>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</si>
  <si>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</si>
  <si>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</si>
  <si>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</si>
  <si>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</si>
  <si>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</si>
  <si>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</si>
  <si>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</si>
  <si>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</si>
  <si>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</si>
  <si>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</si>
  <si>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</si>
  <si>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</si>
  <si>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</si>
  <si>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</si>
  <si>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</si>
  <si>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</si>
  <si>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</si>
  <si>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</si>
  <si>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</si>
  <si>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</si>
  <si>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</si>
  <si>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</si>
  <si>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</si>
  <si>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</si>
  <si>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</si>
  <si>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</si>
  <si>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</si>
  <si>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</si>
  <si>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</si>
  <si>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</si>
  <si>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</si>
  <si>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</si>
  <si>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</si>
  <si>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</si>
  <si>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</si>
  <si>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</si>
  <si>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</si>
  <si>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</si>
  <si>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</si>
  <si>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</si>
  <si>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</si>
  <si>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</si>
  <si>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</si>
  <si>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</si>
  <si>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</si>
  <si>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</si>
  <si>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</si>
  <si>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</si>
  <si>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</si>
  <si>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</si>
  <si>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</si>
  <si>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</si>
  <si>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</si>
  <si>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</si>
  <si>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</si>
  <si>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</si>
  <si>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</si>
  <si>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</si>
  <si>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</si>
  <si>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</si>
  <si>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</si>
  <si>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</si>
  <si>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</si>
  <si>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</si>
  <si>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</si>
  <si>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</si>
  <si>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</si>
  <si>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</si>
  <si>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</si>
  <si>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</si>
  <si>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</si>
  <si>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</si>
  <si>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</si>
  <si>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</si>
  <si>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</si>
  <si>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</si>
  <si>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</si>
  <si>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</si>
  <si>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</si>
  <si>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</si>
  <si>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</si>
  <si>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</si>
  <si>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</si>
  <si>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</si>
  <si>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</si>
  <si>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</si>
  <si>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</si>
  <si>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</si>
  <si>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</si>
  <si>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</si>
  <si>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</si>
  <si>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</si>
  <si>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</si>
  <si>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</si>
  <si>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</si>
  <si>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</si>
  <si>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</si>
  <si>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</si>
  <si>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</si>
  <si>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</si>
  <si>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</si>
  <si>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</si>
  <si>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</si>
  <si>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</si>
  <si>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</si>
  <si>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</si>
  <si>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</si>
  <si>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</si>
  <si>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</si>
  <si>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</si>
  <si>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</si>
  <si>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</si>
  <si>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</si>
  <si>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</si>
  <si>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</si>
  <si>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</si>
  <si>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</si>
  <si>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</si>
  <si>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</si>
  <si>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</si>
  <si>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</si>
  <si>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</si>
  <si>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</si>
  <si>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</si>
  <si>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</si>
  <si>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</si>
  <si>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</si>
  <si>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</si>
  <si>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</si>
  <si>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</si>
  <si>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</si>
  <si>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</si>
  <si>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</si>
  <si>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</si>
  <si>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</si>
  <si>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</si>
  <si>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</si>
  <si>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</si>
  <si>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</si>
  <si>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</si>
  <si>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</si>
  <si>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</si>
  <si>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</si>
  <si>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</si>
  <si>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</si>
  <si>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</si>
  <si>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</si>
  <si>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</si>
  <si>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</si>
  <si>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</si>
  <si>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</si>
  <si>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</si>
  <si>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</si>
  <si>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</si>
  <si>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</si>
  <si>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</si>
  <si>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</si>
  <si>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</si>
  <si>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</si>
  <si>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</si>
  <si>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</si>
  <si>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</si>
  <si>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</si>
  <si>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</si>
  <si>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</si>
  <si>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</si>
  <si>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</si>
  <si>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</si>
  <si>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</si>
  <si>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</si>
  <si>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</si>
  <si>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</si>
  <si>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</si>
  <si>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</si>
  <si>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</si>
  <si>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</si>
  <si>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</si>
  <si>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</si>
  <si>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</si>
  <si>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</si>
  <si>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</si>
  <si>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</si>
  <si>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</si>
  <si>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</si>
  <si>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</si>
  <si>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</si>
  <si>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</si>
  <si>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</si>
  <si>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</si>
  <si>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</si>
  <si>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</si>
  <si>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</si>
  <si>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</si>
  <si>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</si>
  <si>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</si>
  <si>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</si>
  <si>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</si>
  <si>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</si>
  <si>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</si>
  <si>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</si>
  <si>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</si>
  <si>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</si>
  <si>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</si>
  <si>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</si>
  <si>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</si>
  <si>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</si>
  <si>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</si>
  <si>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</si>
  <si>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</si>
  <si>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</si>
  <si>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</si>
  <si>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</si>
  <si>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</si>
  <si>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</si>
  <si>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</si>
  <si>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</si>
  <si>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</si>
  <si>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</si>
  <si>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</si>
  <si>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</si>
  <si>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</si>
  <si>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</si>
  <si>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</si>
  <si>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</si>
  <si>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</si>
  <si>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</si>
  <si>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</si>
  <si>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</si>
  <si>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</si>
  <si>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</si>
  <si>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</si>
  <si>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</si>
  <si>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</si>
  <si>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</si>
  <si>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</si>
  <si>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</si>
  <si>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</si>
  <si>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</si>
  <si>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</si>
  <si>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</si>
  <si>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</si>
  <si>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</si>
  <si>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</si>
  <si>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</si>
  <si>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</si>
  <si>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</si>
  <si>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</si>
  <si>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</si>
  <si>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</si>
  <si>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</si>
  <si>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</si>
  <si>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</si>
  <si>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</si>
  <si>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</si>
  <si>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</si>
  <si>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</si>
  <si>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</si>
  <si>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</si>
  <si>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</si>
  <si>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</si>
  <si>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</si>
  <si>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</si>
  <si>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</si>
  <si>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</si>
  <si>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</si>
  <si>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</si>
  <si>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</si>
  <si>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</si>
  <si>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</si>
  <si>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</si>
  <si>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</si>
  <si>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</si>
  <si>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</si>
  <si>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</si>
  <si>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</si>
  <si>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</si>
  <si>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</si>
  <si>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</si>
  <si>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</si>
  <si>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</si>
  <si>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</si>
  <si>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</si>
  <si>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</si>
  <si>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</si>
  <si>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</si>
  <si>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</si>
  <si>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</si>
  <si>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</si>
  <si>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</si>
  <si>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</si>
  <si>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</si>
  <si>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</si>
  <si>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</si>
  <si>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</si>
  <si>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</si>
  <si>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</si>
  <si>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</si>
  <si>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</si>
  <si>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</si>
  <si>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</si>
  <si>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</si>
  <si>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</si>
  <si>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</si>
  <si>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</si>
  <si>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</si>
  <si>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</si>
  <si>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</si>
  <si>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</si>
  <si>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</si>
  <si>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</si>
  <si>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</si>
  <si>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</si>
  <si>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</si>
  <si>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</si>
  <si>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</si>
  <si>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</si>
  <si>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</si>
  <si>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</si>
  <si>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</si>
  <si>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</si>
  <si>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</si>
  <si>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</si>
  <si>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</si>
  <si>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</si>
  <si>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</si>
  <si>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</si>
  <si>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</si>
  <si>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</si>
  <si>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</si>
  <si>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</si>
  <si>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</si>
  <si>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</si>
  <si>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</si>
  <si>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</si>
  <si>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</si>
  <si>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</si>
  <si>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</si>
  <si>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</si>
  <si>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</si>
  <si>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</si>
  <si>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</si>
  <si>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</si>
  <si>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</si>
  <si>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</si>
  <si>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</si>
  <si>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</si>
  <si>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</si>
  <si>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</si>
  <si>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</si>
  <si>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</si>
  <si>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</si>
  <si>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</si>
  <si>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</si>
  <si>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</si>
  <si>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</si>
  <si>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</si>
  <si>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</si>
  <si>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</si>
  <si>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</si>
  <si>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</si>
  <si>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</si>
  <si>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</si>
  <si>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</si>
  <si>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</si>
  <si>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</si>
  <si>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</si>
  <si>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</si>
  <si>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</si>
  <si>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</si>
  <si>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</si>
  <si>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</si>
  <si>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</si>
  <si>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</si>
  <si>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</si>
  <si>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</si>
  <si>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</si>
  <si>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</si>
  <si>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</si>
  <si>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</si>
  <si>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</si>
  <si>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</si>
  <si>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</si>
  <si>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</si>
  <si>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</si>
  <si>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</si>
  <si>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</si>
  <si>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</si>
  <si>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</si>
  <si>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</si>
  <si>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</si>
  <si>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</si>
  <si>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</si>
  <si>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</si>
  <si>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</si>
  <si>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</si>
  <si>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</si>
  <si>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</si>
  <si>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</si>
  <si>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</si>
  <si>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</si>
  <si>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</si>
  <si>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</si>
  <si>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</si>
  <si>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</si>
  <si>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</si>
  <si>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</si>
  <si>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</si>
  <si>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</si>
  <si>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</si>
  <si>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</si>
  <si>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</si>
  <si>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</si>
  <si>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</si>
  <si>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</si>
  <si>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</si>
  <si>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</si>
  <si>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</si>
  <si>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</si>
  <si>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</si>
  <si>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</si>
  <si>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</si>
  <si>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</si>
  <si>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</si>
  <si>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</si>
  <si>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</si>
  <si>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</si>
  <si>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</si>
  <si>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</si>
  <si>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</si>
  <si>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</si>
  <si>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</si>
  <si>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</si>
  <si>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</si>
  <si>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</si>
  <si>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</si>
  <si>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</si>
  <si>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</si>
  <si>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</si>
  <si>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</si>
  <si>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</si>
  <si>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</si>
  <si>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</si>
  <si>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</si>
  <si>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</si>
  <si>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</si>
  <si>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</si>
  <si>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</si>
  <si>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</si>
  <si>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</si>
  <si>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</si>
  <si>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</si>
  <si>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</si>
  <si>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</si>
  <si>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</si>
  <si>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</si>
  <si>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</si>
  <si>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</si>
  <si>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</si>
  <si>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</si>
  <si>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</si>
  <si>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</si>
  <si>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</si>
  <si>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</si>
  <si>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</si>
  <si>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</si>
  <si>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</si>
  <si>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</si>
  <si>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</si>
  <si>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</si>
  <si>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</si>
  <si>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</si>
  <si>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</si>
  <si>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</si>
  <si>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</si>
  <si>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</si>
  <si>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</si>
  <si>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</si>
  <si>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</si>
  <si>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</si>
  <si>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</si>
  <si>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</si>
  <si>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</si>
  <si>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</si>
  <si>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</si>
  <si>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</si>
  <si>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</si>
  <si>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</si>
  <si>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</si>
  <si>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</si>
  <si>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</si>
  <si>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</si>
  <si>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</si>
  <si>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</si>
  <si>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</si>
  <si>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</si>
  <si>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</si>
  <si>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</si>
  <si>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</si>
  <si>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</si>
  <si>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</si>
  <si>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</si>
  <si>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</si>
  <si>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</si>
  <si>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</si>
  <si>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</si>
  <si>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</si>
  <si>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</si>
  <si>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</si>
  <si>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</si>
  <si>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</si>
  <si>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</si>
  <si>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</si>
  <si>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</si>
  <si>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</si>
  <si>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</si>
  <si>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</si>
  <si>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</si>
  <si>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</si>
  <si>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</si>
  <si>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</si>
  <si>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</si>
  <si>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</si>
  <si>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</si>
  <si>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</si>
  <si>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</si>
  <si>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</si>
  <si>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</si>
  <si>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</si>
  <si>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</si>
  <si>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</si>
  <si>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</si>
  <si>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</si>
  <si>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</si>
  <si>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</si>
  <si>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</si>
  <si>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</si>
  <si>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</si>
  <si>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</si>
  <si>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</si>
  <si>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</si>
  <si>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</si>
  <si>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</si>
  <si>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</si>
  <si>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</si>
  <si>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</si>
  <si>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</si>
  <si>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</si>
  <si>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</si>
  <si>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</si>
  <si>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</si>
  <si>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</si>
  <si>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</si>
  <si>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</si>
  <si>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</si>
  <si>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</si>
  <si>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</si>
  <si>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</si>
  <si>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</si>
  <si>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</si>
  <si>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</si>
  <si>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</si>
  <si>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</si>
  <si>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</si>
  <si>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</si>
  <si>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</si>
  <si>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</si>
  <si>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</si>
  <si>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</si>
  <si>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</si>
  <si>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</si>
  <si>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</si>
  <si>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</si>
  <si>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</si>
  <si>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</si>
  <si>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</si>
  <si>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</si>
  <si>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</si>
  <si>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</si>
  <si>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</si>
  <si>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</si>
  <si>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</si>
  <si>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</si>
  <si>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</si>
  <si>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</si>
  <si>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</si>
  <si>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</si>
  <si>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</si>
  <si>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</si>
  <si>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</si>
  <si>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</si>
  <si>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</si>
  <si>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</si>
  <si>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</si>
  <si>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</si>
  <si>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</si>
  <si>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</si>
  <si>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</si>
  <si>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</si>
  <si>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</si>
  <si>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</si>
  <si>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</si>
  <si>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</si>
  <si>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</si>
  <si>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</si>
  <si>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</si>
  <si>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</si>
  <si>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</si>
  <si>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</si>
  <si>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</si>
  <si>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</si>
  <si>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</si>
  <si>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</si>
  <si>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</si>
  <si>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</si>
  <si>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</si>
  <si>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</si>
  <si>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</si>
  <si>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</si>
  <si>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</si>
  <si>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</si>
  <si>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</si>
  <si>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</si>
  <si>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</si>
  <si>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</si>
  <si>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</si>
  <si>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</si>
  <si>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</si>
  <si>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</si>
  <si>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</si>
  <si>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</si>
  <si>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</si>
  <si>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</si>
  <si>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</si>
  <si>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</si>
  <si>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</si>
  <si>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</si>
  <si>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</si>
  <si>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</si>
  <si>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</si>
  <si>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</si>
  <si>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</si>
  <si>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</si>
  <si>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</si>
  <si>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</si>
  <si>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</si>
  <si>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</si>
  <si>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</si>
  <si>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</si>
  <si>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</si>
  <si>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</si>
  <si>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</si>
  <si>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</si>
  <si>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</si>
  <si>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</si>
  <si>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</si>
  <si>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</si>
  <si>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</si>
  <si>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</si>
  <si>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</si>
  <si>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</si>
  <si>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</si>
  <si>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</si>
  <si>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</si>
  <si>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</si>
  <si>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</si>
  <si>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</si>
  <si>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</si>
  <si>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</si>
  <si>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</si>
  <si>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</si>
  <si>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</si>
  <si>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</si>
  <si>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</si>
  <si>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</si>
  <si>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</si>
  <si>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</si>
  <si>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</si>
  <si>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</si>
  <si>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</si>
  <si>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</si>
  <si>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</si>
  <si>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</si>
  <si>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</si>
  <si>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</si>
  <si>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</si>
  <si>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</si>
  <si>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</si>
  <si>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</si>
  <si>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</si>
  <si>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</si>
  <si>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</si>
  <si>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</si>
  <si>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</si>
  <si>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</si>
  <si>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</si>
  <si>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</si>
  <si>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</si>
  <si>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</si>
  <si>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</si>
  <si>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</si>
  <si>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</si>
  <si>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</si>
  <si>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</si>
  <si>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</si>
  <si>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</si>
  <si>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</si>
  <si>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</si>
  <si>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</si>
  <si>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</si>
  <si>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</si>
  <si>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</si>
  <si>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</si>
  <si>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</si>
  <si>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</si>
  <si>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</si>
  <si>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</si>
  <si>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</si>
  <si>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</si>
  <si>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</si>
  <si>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</si>
  <si>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</si>
  <si>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</si>
  <si>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</si>
  <si>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</si>
  <si>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</si>
  <si>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</si>
  <si>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</si>
  <si>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</si>
  <si>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</si>
  <si>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</si>
  <si>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</si>
  <si>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</si>
  <si>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</si>
  <si>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</si>
  <si>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</si>
  <si>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</si>
  <si>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</si>
  <si>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</si>
  <si>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</si>
  <si>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</si>
  <si>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</si>
  <si>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</si>
  <si>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</si>
  <si>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</si>
  <si>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</si>
  <si>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</si>
  <si>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</si>
  <si>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</si>
  <si>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</si>
  <si>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</si>
  <si>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</si>
  <si>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</si>
  <si>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</si>
  <si>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</si>
  <si>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</si>
  <si>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</si>
  <si>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</si>
  <si>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</si>
  <si>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</si>
  <si>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</si>
  <si>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</si>
  <si>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</si>
  <si>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</si>
  <si>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</si>
  <si>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</si>
  <si>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</si>
  <si>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</si>
  <si>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</si>
  <si>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</si>
  <si>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</si>
  <si>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</si>
  <si>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</si>
  <si>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</si>
  <si>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</si>
  <si>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</si>
  <si>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</si>
  <si>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</si>
  <si>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</si>
  <si>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</si>
  <si>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</si>
  <si>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</si>
  <si>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</si>
  <si>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</si>
  <si>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</si>
  <si>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</si>
  <si>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</si>
  <si>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</si>
  <si>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</si>
  <si>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</si>
  <si>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</si>
  <si>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</si>
  <si>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</si>
  <si>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</si>
  <si>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</si>
  <si>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</si>
  <si>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</si>
  <si>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</si>
  <si>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</si>
  <si>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</si>
  <si>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</si>
  <si>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</si>
  <si>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</si>
  <si>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</si>
  <si>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</si>
  <si>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</si>
  <si>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</si>
  <si>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</si>
  <si>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</si>
  <si>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</si>
  <si>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</si>
  <si>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</si>
  <si>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</si>
  <si>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</si>
  <si>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</si>
  <si>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</si>
  <si>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</si>
  <si>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</si>
  <si>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</si>
  <si>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</si>
  <si>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</si>
  <si>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</si>
  <si>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</si>
  <si>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</si>
  <si>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</si>
  <si>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</si>
  <si>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</si>
  <si>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</si>
  <si>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</si>
  <si>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</si>
  <si>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</si>
  <si>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</si>
  <si>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</si>
  <si>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</si>
  <si>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</si>
  <si>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</si>
  <si>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</si>
  <si>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</si>
  <si>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</si>
  <si>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</si>
  <si>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</si>
  <si>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</si>
  <si>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</si>
  <si>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</si>
  <si>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</si>
  <si>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</si>
  <si>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</si>
  <si>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</si>
  <si>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</si>
  <si>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</si>
  <si>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</si>
  <si>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</si>
  <si>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</si>
  <si>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</si>
  <si>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</si>
  <si>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</si>
  <si>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</si>
  <si>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</si>
  <si>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</si>
  <si>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</si>
  <si>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</si>
  <si>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</si>
  <si>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</si>
  <si>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</si>
  <si>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</si>
  <si>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</si>
  <si>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</si>
  <si>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</si>
  <si>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</si>
  <si>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</si>
  <si>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</si>
  <si>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</si>
  <si>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</si>
  <si>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</si>
  <si>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</si>
  <si>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</si>
  <si>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</si>
  <si>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</si>
  <si>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</si>
  <si>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</si>
  <si>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</si>
  <si>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</si>
  <si>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</si>
  <si>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</si>
  <si>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</si>
  <si>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</si>
  <si>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</si>
  <si>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</si>
  <si>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</si>
  <si>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</si>
  <si>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</si>
  <si>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</si>
  <si>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</si>
  <si>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</si>
  <si>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</si>
  <si>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</si>
  <si>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</si>
  <si>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</si>
  <si>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</si>
  <si>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</si>
  <si>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</si>
  <si>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</si>
  <si>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</si>
  <si>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</si>
  <si>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</si>
  <si>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</si>
  <si>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</si>
  <si>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</si>
  <si>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</si>
  <si>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</si>
  <si>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</si>
  <si>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</si>
  <si>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</si>
  <si>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</si>
  <si>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</si>
  <si>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</si>
  <si>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</si>
  <si>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</si>
  <si>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</si>
  <si>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</si>
  <si>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</si>
  <si>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</si>
  <si>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</si>
  <si>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</si>
  <si>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</si>
  <si>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</si>
  <si>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</si>
  <si>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</si>
  <si>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</si>
  <si>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</si>
  <si>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</si>
  <si>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</si>
  <si>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</si>
  <si>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</si>
  <si>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</si>
  <si>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</si>
  <si>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</si>
  <si>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</si>
  <si>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</si>
  <si>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</si>
  <si>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</si>
  <si>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</si>
  <si>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</si>
  <si>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</si>
  <si>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</si>
  <si>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</si>
  <si>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</si>
  <si>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</si>
  <si>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</si>
  <si>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</si>
  <si>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</si>
  <si>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</si>
  <si>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</si>
  <si>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</si>
  <si>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</si>
  <si>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</si>
  <si>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</si>
  <si>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</si>
  <si>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</si>
  <si>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</si>
  <si>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</si>
  <si>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</si>
  <si>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</si>
  <si>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</si>
  <si>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</si>
  <si>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</si>
  <si>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</si>
  <si>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</si>
  <si>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</si>
  <si>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</si>
  <si>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</si>
  <si>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</si>
  <si>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</si>
  <si>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</si>
  <si>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</si>
  <si>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</si>
  <si>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</si>
  <si>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</si>
  <si>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</si>
  <si>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</si>
  <si>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</si>
  <si>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</si>
  <si>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</si>
  <si>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</si>
  <si>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</si>
  <si>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</si>
  <si>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</si>
  <si>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</si>
  <si>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</si>
  <si>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</si>
  <si>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</si>
  <si>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</si>
  <si>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</si>
  <si>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</si>
  <si>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</si>
  <si>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</si>
  <si>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</si>
  <si>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</si>
  <si>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</si>
  <si>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</si>
  <si>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</si>
  <si>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</si>
  <si>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</si>
  <si>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</si>
  <si>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</si>
  <si>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</si>
  <si>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</si>
  <si>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</si>
  <si>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</si>
  <si>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</si>
  <si>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</si>
  <si>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</si>
  <si>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</si>
  <si>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</si>
  <si>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</si>
  <si>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</si>
  <si>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</si>
  <si>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</si>
  <si>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</si>
  <si>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</si>
  <si>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</si>
  <si>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</si>
  <si>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</si>
  <si>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</si>
  <si>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</si>
  <si>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</si>
  <si>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</si>
  <si>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</si>
  <si>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</si>
  <si>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</si>
  <si>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</si>
  <si>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</si>
  <si>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</si>
  <si>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</si>
  <si>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</si>
  <si>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</si>
  <si>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</si>
  <si>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</si>
  <si>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</si>
  <si>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</si>
  <si>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</si>
  <si>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</si>
  <si>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</si>
  <si>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</si>
  <si>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</si>
  <si>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</si>
  <si>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</si>
  <si>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</si>
  <si>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</si>
  <si>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</si>
  <si>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</si>
  <si>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</si>
  <si>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</si>
  <si>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</si>
  <si>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</si>
  <si>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</si>
  <si>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</si>
  <si>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</si>
  <si>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</si>
  <si>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</si>
  <si>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</si>
  <si>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</si>
  <si>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</si>
  <si>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</si>
  <si>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</si>
  <si>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</si>
  <si>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</si>
  <si>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</si>
  <si>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</si>
  <si>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</si>
  <si>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</si>
  <si>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</si>
  <si>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</si>
  <si>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</si>
  <si>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</si>
  <si>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</si>
  <si>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</si>
  <si>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</si>
  <si>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</si>
  <si>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</si>
  <si>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</si>
  <si>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</si>
  <si>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</si>
  <si>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</si>
  <si>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</si>
  <si>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</si>
  <si>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</si>
  <si>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</si>
  <si>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</si>
  <si>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</si>
  <si>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</si>
  <si>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</si>
  <si>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</si>
  <si>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</si>
  <si>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</si>
  <si>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</si>
  <si>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</si>
  <si>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</si>
  <si>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</si>
  <si>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</si>
  <si>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</si>
  <si>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</si>
  <si>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</si>
  <si>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</si>
  <si>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</si>
  <si>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</si>
  <si>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</si>
  <si>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</si>
  <si>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</si>
  <si>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</si>
  <si>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</si>
  <si>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</si>
  <si>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</si>
  <si>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</si>
  <si>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</si>
  <si>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</si>
  <si>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</si>
  <si>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</si>
  <si>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</si>
  <si>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</si>
  <si>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</si>
  <si>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</si>
  <si>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</si>
  <si>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</si>
  <si>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</si>
  <si>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</si>
  <si>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</si>
  <si>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</si>
  <si>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</si>
  <si>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</si>
  <si>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</si>
  <si>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</si>
  <si>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</si>
  <si>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</si>
  <si>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</si>
  <si>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</si>
  <si>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</si>
  <si>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</si>
  <si>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</si>
  <si>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</si>
  <si>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</si>
  <si>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</si>
  <si>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</si>
  <si>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</si>
  <si>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</si>
  <si>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</si>
  <si>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</si>
  <si>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</si>
  <si>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</si>
  <si>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</si>
  <si>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</si>
  <si>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</si>
  <si>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</si>
  <si>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</si>
  <si>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</si>
  <si>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</si>
  <si>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</si>
  <si>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</si>
  <si>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</si>
  <si>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</si>
  <si>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</si>
  <si>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</si>
  <si>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</si>
  <si>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</si>
  <si>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</si>
  <si>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</si>
  <si>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</si>
  <si>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</si>
  <si>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</si>
  <si>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</si>
  <si>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</si>
  <si>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</si>
  <si>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</si>
  <si>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</si>
  <si>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</si>
  <si>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</si>
  <si>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</si>
  <si>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</si>
  <si>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</si>
  <si>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</si>
  <si>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</si>
  <si>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</si>
  <si>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</si>
  <si>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</si>
  <si>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</si>
  <si>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</si>
  <si>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</si>
  <si>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</si>
  <si>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</si>
  <si>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</si>
  <si>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</si>
  <si>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</si>
  <si>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</si>
  <si>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</si>
  <si>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</si>
  <si>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</si>
  <si>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</si>
  <si>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</si>
  <si>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</si>
  <si>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</si>
  <si>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</si>
  <si>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</si>
  <si>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</si>
  <si>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</si>
  <si>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</si>
  <si>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</si>
  <si>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</si>
  <si>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</si>
  <si>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</si>
  <si>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</si>
  <si>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</si>
  <si>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</si>
  <si>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</si>
  <si>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</si>
  <si>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</si>
  <si>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</si>
  <si>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</si>
  <si>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</si>
  <si>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</si>
  <si>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</si>
  <si>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</si>
  <si>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</si>
  <si>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</si>
  <si>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</si>
  <si>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</si>
  <si>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</si>
  <si>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</si>
  <si>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</si>
  <si>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</si>
  <si>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</si>
  <si>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</si>
  <si>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</si>
  <si>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</si>
  <si>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</si>
  <si>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</si>
  <si>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</si>
  <si>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</si>
  <si>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</si>
  <si>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</si>
  <si>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</si>
  <si>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</si>
  <si>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</si>
  <si>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</si>
  <si>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</si>
  <si>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</si>
  <si>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</si>
  <si>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</si>
  <si>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</si>
  <si>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</si>
  <si>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</si>
  <si>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</si>
  <si>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</si>
  <si>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</si>
  <si>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</si>
  <si>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</si>
  <si>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</si>
  <si>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</si>
  <si>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</si>
  <si>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</si>
  <si>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</si>
  <si>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</si>
  <si>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</si>
  <si>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</si>
  <si>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</si>
  <si>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</si>
  <si>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</si>
  <si>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</si>
  <si>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</si>
  <si>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</si>
  <si>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</si>
  <si>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</si>
  <si>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</si>
  <si>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</si>
  <si>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</si>
  <si>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</si>
  <si>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</si>
  <si>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</si>
  <si>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</si>
  <si>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</si>
  <si>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</si>
  <si>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</si>
  <si>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</si>
  <si>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</si>
  <si>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</si>
  <si>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</si>
  <si>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</si>
  <si>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</si>
  <si>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</si>
  <si>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</si>
  <si>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</si>
  <si>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</si>
  <si>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</si>
  <si>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</si>
  <si>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</si>
  <si>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</si>
  <si>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</si>
  <si>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</si>
  <si>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</si>
  <si>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</si>
  <si>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</si>
  <si>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</si>
  <si>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</si>
  <si>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</si>
  <si>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</si>
  <si>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</si>
  <si>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</si>
  <si>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</si>
  <si>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</si>
  <si>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</si>
  <si>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</si>
  <si>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</si>
  <si>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</si>
  <si>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</si>
  <si>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</si>
  <si>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</si>
  <si>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</si>
  <si>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</si>
  <si>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</si>
  <si>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</si>
  <si>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</si>
  <si>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</si>
  <si>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</si>
  <si>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</si>
  <si>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</si>
  <si>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</si>
  <si>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</si>
  <si>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</si>
  <si>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</si>
  <si>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</si>
  <si>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</si>
  <si>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</si>
  <si>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</si>
  <si>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</si>
  <si>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</si>
  <si>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</si>
  <si>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</si>
  <si>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</si>
  <si>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</si>
  <si>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</si>
  <si>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</si>
  <si>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</si>
  <si>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</si>
  <si>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</si>
  <si>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</si>
  <si>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</si>
  <si>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</si>
  <si>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</si>
  <si>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</si>
  <si>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</si>
  <si>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</si>
  <si>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</si>
  <si>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</si>
  <si>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</si>
  <si>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</si>
  <si>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</si>
  <si>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</si>
  <si>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</si>
  <si>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</si>
  <si>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</si>
  <si>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</si>
  <si>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</si>
  <si>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</si>
  <si>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</si>
  <si>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</si>
  <si>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</si>
  <si>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</si>
  <si>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</si>
  <si>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</si>
  <si>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</si>
  <si>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</si>
  <si>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</si>
  <si>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</si>
  <si>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</si>
  <si>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</si>
  <si>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</si>
  <si>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</si>
  <si>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</si>
  <si>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</si>
  <si>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</si>
  <si>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</si>
  <si>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</si>
  <si>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</si>
  <si>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</si>
  <si>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</si>
  <si>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</si>
  <si>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</si>
  <si>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</si>
  <si>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</si>
  <si>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</si>
  <si>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</si>
  <si>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</si>
  <si>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</si>
  <si>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</si>
  <si>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</si>
  <si>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</si>
  <si>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</si>
  <si>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</si>
  <si>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</si>
  <si>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</si>
  <si>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</si>
  <si>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</si>
  <si>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</si>
  <si>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</si>
  <si>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</si>
  <si>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</si>
  <si>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</si>
  <si>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</si>
  <si>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</si>
  <si>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</si>
  <si>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</si>
  <si>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</si>
  <si>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</si>
  <si>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</si>
  <si>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</si>
  <si>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</si>
  <si>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</si>
  <si>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</si>
  <si>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</si>
  <si>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</si>
  <si>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</si>
  <si>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</si>
  <si>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</si>
  <si>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</si>
  <si>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</si>
  <si>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</si>
  <si>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</si>
  <si>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</si>
  <si>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</si>
  <si>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</si>
  <si>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</si>
  <si>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</si>
  <si>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</si>
  <si>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</si>
  <si>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</si>
  <si>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</si>
  <si>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</si>
  <si>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</si>
  <si>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</si>
  <si>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</si>
  <si>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</si>
  <si>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</si>
  <si>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</si>
  <si>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</si>
  <si>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</si>
  <si>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</si>
  <si>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</si>
  <si>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</si>
  <si>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</si>
  <si>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</si>
  <si>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</si>
  <si>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</si>
  <si>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</si>
  <si>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</si>
  <si>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</si>
  <si>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</si>
  <si>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</si>
  <si>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</si>
  <si>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</si>
  <si>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</si>
  <si>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</si>
  <si>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</si>
  <si>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</si>
  <si>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</si>
  <si>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</si>
  <si>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</si>
  <si>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</si>
  <si>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</si>
  <si>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</si>
  <si>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</si>
  <si>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</si>
  <si>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</si>
  <si>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</si>
  <si>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</si>
  <si>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</si>
  <si>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</si>
  <si>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</si>
  <si>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</si>
  <si>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</si>
  <si>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</si>
  <si>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</si>
  <si>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</si>
  <si>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</si>
  <si>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</si>
  <si>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</si>
  <si>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</si>
  <si>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</si>
  <si>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</si>
  <si>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</si>
  <si>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</si>
  <si>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</si>
  <si>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</si>
  <si>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</si>
  <si>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</si>
  <si>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</si>
  <si>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</si>
  <si>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</si>
  <si>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</si>
  <si>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</si>
  <si>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</si>
  <si>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</si>
  <si>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</si>
  <si>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</si>
  <si>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</si>
  <si>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</si>
  <si>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</si>
  <si>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</si>
  <si>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</si>
  <si>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</si>
  <si>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</si>
  <si>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</si>
  <si>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</si>
  <si>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</si>
  <si>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</si>
  <si>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</si>
  <si>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</si>
  <si>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</si>
  <si>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</si>
  <si>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</si>
  <si>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</si>
  <si>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</si>
  <si>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</si>
  <si>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</si>
  <si>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</si>
  <si>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</si>
  <si>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</si>
  <si>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</si>
  <si>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</si>
  <si>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</si>
  <si>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</si>
  <si>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</si>
  <si>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</si>
  <si>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</si>
  <si>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</si>
  <si>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</si>
  <si>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</si>
  <si>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</si>
  <si>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</si>
  <si>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</si>
  <si>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</si>
  <si>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</si>
  <si>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</si>
  <si>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</si>
  <si>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</si>
  <si>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</si>
  <si>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</si>
  <si>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</si>
  <si>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</si>
  <si>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</si>
  <si>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</si>
  <si>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</si>
  <si>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</si>
  <si>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</si>
  <si>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</si>
  <si>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</si>
  <si>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</si>
  <si>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</si>
  <si>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</si>
  <si>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</si>
  <si>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</si>
  <si>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</si>
  <si>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</si>
  <si>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</si>
  <si>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</si>
  <si>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</si>
  <si>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</si>
  <si>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</si>
  <si>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</si>
  <si>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</si>
  <si>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</si>
  <si>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</si>
  <si>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</si>
  <si>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</si>
  <si>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</si>
  <si>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</si>
  <si>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</si>
  <si>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</si>
  <si>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</si>
  <si>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</si>
  <si>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</si>
  <si>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</si>
  <si>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</si>
  <si>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</si>
  <si>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</si>
  <si>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</si>
  <si>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</si>
  <si>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</si>
  <si>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</si>
  <si>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</si>
  <si>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</si>
  <si>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</si>
  <si>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</si>
  <si>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</si>
  <si>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</si>
  <si>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</si>
  <si>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</si>
  <si>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</si>
  <si>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</si>
  <si>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</si>
  <si>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</si>
  <si>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</si>
  <si>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</si>
  <si>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</si>
  <si>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</si>
  <si>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</si>
  <si>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</si>
  <si>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</si>
  <si>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</si>
  <si>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</si>
  <si>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</si>
  <si>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</si>
  <si>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</si>
  <si>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</si>
  <si>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</si>
  <si>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</si>
  <si>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</si>
  <si>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</si>
  <si>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</si>
  <si>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</si>
  <si>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</si>
  <si>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</si>
  <si>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</si>
  <si>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</si>
  <si>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</si>
  <si>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</si>
  <si>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</si>
  <si>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</si>
  <si>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</si>
  <si>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</si>
  <si>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</si>
  <si>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</si>
  <si>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</si>
  <si>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</si>
  <si>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</si>
  <si>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</si>
  <si>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</si>
  <si>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</si>
  <si>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</si>
  <si>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</si>
  <si>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</si>
  <si>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</si>
  <si>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</si>
  <si>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</si>
  <si>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</si>
  <si>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</si>
  <si>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</si>
  <si>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</si>
  <si>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</si>
  <si>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</si>
  <si>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</si>
  <si>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</si>
  <si>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</si>
  <si>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</si>
  <si>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</si>
  <si>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</si>
  <si>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</si>
  <si>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</si>
  <si>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</si>
  <si>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</si>
  <si>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</si>
  <si>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</si>
  <si>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</si>
  <si>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</si>
  <si>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</si>
  <si>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</si>
  <si>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</si>
  <si>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</si>
  <si>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</si>
  <si>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</si>
  <si>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</si>
  <si>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</si>
  <si>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</si>
  <si>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</si>
  <si>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</si>
  <si>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</si>
  <si>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</si>
  <si>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</si>
  <si>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</si>
  <si>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</si>
  <si>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</si>
  <si>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</si>
  <si>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</si>
  <si>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</si>
  <si>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</si>
  <si>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</si>
  <si>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</si>
  <si>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</si>
  <si>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</si>
  <si>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</si>
  <si>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</si>
  <si>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</si>
  <si>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</si>
  <si>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</si>
  <si>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</si>
  <si>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</si>
  <si>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</si>
  <si>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</si>
  <si>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</si>
  <si>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</si>
  <si>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</si>
  <si>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</si>
  <si>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</si>
  <si>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</si>
  <si>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</si>
  <si>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</si>
  <si>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</si>
  <si>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</si>
  <si>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</si>
  <si>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</si>
  <si>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</si>
  <si>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</si>
  <si>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</si>
  <si>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</si>
  <si>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</si>
  <si>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</si>
  <si>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</si>
  <si>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</si>
  <si>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</si>
  <si>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</si>
  <si>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</si>
  <si>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</si>
  <si>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</si>
  <si>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</si>
  <si>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</si>
  <si>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</si>
  <si>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</si>
  <si>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</si>
  <si>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</si>
  <si>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</si>
  <si>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</si>
  <si>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</si>
  <si>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</si>
  <si>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</si>
  <si>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</si>
  <si>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</si>
  <si>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</si>
  <si>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</si>
  <si>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</si>
  <si>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</si>
  <si>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</si>
  <si>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</si>
  <si>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</si>
  <si>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</si>
  <si>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</si>
  <si>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</si>
  <si>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</si>
  <si>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</si>
  <si>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</si>
  <si>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</si>
  <si>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</si>
  <si>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</si>
  <si>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</si>
  <si>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</si>
  <si>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</si>
  <si>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</si>
  <si>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</si>
  <si>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</si>
  <si>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</si>
  <si>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</si>
  <si>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</si>
  <si>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</si>
  <si>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</si>
  <si>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</si>
  <si>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</si>
  <si>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</si>
  <si>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</si>
  <si>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</si>
  <si>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</si>
  <si>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</si>
  <si>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</si>
  <si>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</si>
  <si>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</si>
  <si>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</si>
  <si>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</si>
  <si>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</si>
  <si>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</si>
  <si>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</si>
  <si>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</si>
  <si>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</si>
  <si>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</si>
  <si>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</si>
  <si>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</si>
  <si>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</si>
  <si>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</si>
  <si>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</si>
  <si>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</si>
  <si>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</si>
  <si>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</si>
  <si>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</si>
  <si>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</si>
  <si>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</si>
  <si>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</si>
  <si>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</si>
  <si>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</si>
  <si>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</si>
  <si>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</si>
  <si>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</si>
  <si>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</si>
  <si>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</si>
  <si>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</si>
  <si>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</si>
  <si>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</si>
  <si>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</si>
  <si>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</si>
  <si>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</si>
  <si>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</si>
  <si>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</si>
  <si>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</si>
  <si>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</si>
  <si>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</si>
  <si>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</si>
  <si>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</si>
  <si>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</si>
  <si>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</si>
  <si>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</si>
  <si>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</si>
  <si>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</si>
  <si>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</si>
  <si>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</si>
  <si>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</si>
  <si>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</si>
  <si>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</si>
  <si>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</si>
  <si>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</si>
  <si>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</si>
  <si>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</si>
  <si>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</si>
  <si>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</si>
  <si>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</si>
  <si>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</si>
  <si>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</si>
  <si>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</si>
  <si>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</si>
  <si>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</si>
  <si>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</si>
  <si>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</si>
  <si>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</si>
  <si>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</si>
  <si>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</si>
  <si>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</si>
  <si>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</si>
  <si>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</si>
  <si>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</si>
  <si>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</si>
  <si>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</si>
  <si>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</si>
  <si>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</si>
  <si>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</si>
  <si>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</si>
  <si>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</si>
  <si>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</si>
  <si>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</si>
  <si>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</si>
  <si>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</si>
  <si>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</si>
  <si>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</si>
  <si>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</si>
  <si>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</si>
  <si>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</si>
  <si>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</si>
  <si>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</si>
  <si>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</si>
  <si>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</si>
  <si>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</si>
  <si>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</si>
  <si>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</si>
  <si>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</si>
  <si>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</si>
  <si>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</si>
  <si>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</si>
  <si>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</si>
  <si>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</si>
  <si>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</si>
  <si>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</si>
  <si>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</si>
  <si>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</si>
  <si>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</si>
  <si>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</si>
  <si>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</si>
  <si>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</si>
  <si>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</si>
  <si>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</si>
  <si>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</si>
  <si>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</si>
  <si>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</si>
  <si>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</si>
  <si>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</si>
  <si>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</si>
  <si>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</si>
  <si>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</si>
  <si>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</si>
  <si>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</si>
  <si>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</si>
  <si>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</si>
  <si>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</si>
  <si>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</si>
  <si>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</si>
  <si>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</si>
  <si>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</si>
  <si>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</si>
  <si>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</si>
  <si>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</si>
  <si>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</si>
  <si>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</si>
  <si>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</si>
  <si>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</si>
  <si>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</si>
  <si>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</si>
  <si>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</si>
  <si>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</si>
  <si>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</si>
  <si>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</si>
  <si>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</si>
  <si>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</si>
  <si>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</si>
  <si>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</si>
  <si>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</si>
  <si>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</si>
  <si>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</si>
  <si>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</si>
  <si>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</si>
  <si>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</si>
  <si>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</si>
  <si>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</si>
  <si>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</si>
  <si>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</si>
  <si>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</si>
  <si>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</si>
  <si>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</si>
  <si>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</si>
  <si>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</si>
  <si>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</si>
  <si>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</si>
  <si>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</si>
  <si>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</si>
  <si>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</si>
  <si>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</si>
  <si>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</si>
  <si>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</si>
  <si>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</si>
  <si>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</si>
  <si>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</si>
  <si>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</si>
  <si>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</si>
  <si>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</si>
  <si>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</si>
  <si>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</si>
  <si>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</si>
  <si>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</si>
  <si>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</si>
  <si>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</si>
  <si>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</si>
  <si>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</si>
  <si>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</si>
  <si>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</si>
  <si>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</si>
  <si>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</si>
  <si>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</si>
  <si>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</si>
  <si>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</si>
  <si>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</si>
  <si>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</si>
  <si>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</si>
  <si>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</si>
  <si>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</si>
  <si>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</si>
  <si>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</si>
  <si>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</si>
  <si>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</si>
  <si>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</si>
  <si>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</si>
  <si>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</si>
  <si>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</si>
  <si>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</si>
  <si>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</si>
  <si>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</si>
  <si>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</si>
  <si>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</si>
  <si>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</si>
  <si>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</si>
  <si>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</si>
  <si>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</si>
  <si>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</si>
  <si>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</si>
  <si>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</si>
  <si>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</si>
  <si>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</si>
  <si>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</si>
  <si>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</si>
  <si>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</si>
  <si>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</si>
  <si>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</si>
  <si>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</si>
  <si>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</si>
  <si>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</si>
  <si>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</si>
  <si>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</si>
  <si>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</si>
  <si>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</si>
  <si>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</si>
  <si>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</si>
  <si>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</si>
  <si>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</si>
  <si>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</si>
  <si>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</si>
  <si>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</si>
  <si>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</si>
  <si>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</si>
  <si>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</si>
  <si>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</si>
  <si>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</si>
  <si>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</si>
  <si>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</si>
  <si>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</si>
  <si>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</si>
  <si>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</si>
  <si>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</si>
  <si>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</si>
  <si>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</si>
  <si>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</si>
  <si>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</si>
  <si>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</si>
  <si>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</si>
  <si>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</si>
  <si>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</si>
  <si>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</si>
  <si>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</si>
  <si>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</si>
  <si>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</si>
  <si>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</si>
  <si>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</si>
  <si>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</si>
  <si>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</si>
  <si>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</si>
  <si>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</si>
  <si>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</si>
  <si>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</si>
  <si>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</si>
  <si>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</si>
  <si>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</si>
  <si>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</si>
  <si>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</si>
  <si>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</si>
  <si>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</si>
  <si>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</si>
  <si>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</si>
  <si>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</si>
  <si>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</si>
  <si>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</si>
  <si>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</si>
  <si>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</si>
  <si>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</si>
  <si>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</si>
  <si>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</si>
  <si>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</si>
  <si>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</si>
  <si>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</si>
  <si>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</si>
  <si>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</si>
  <si>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</si>
  <si>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</si>
  <si>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</si>
  <si>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</si>
  <si>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</si>
  <si>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</si>
  <si>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</si>
  <si>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</si>
  <si>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</si>
  <si>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</si>
  <si>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</si>
  <si>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</si>
  <si>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</si>
  <si>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</si>
  <si>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</si>
  <si>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</si>
  <si>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</si>
  <si>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</si>
  <si>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</si>
  <si>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</si>
  <si>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</si>
  <si>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</si>
  <si>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</si>
  <si>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</si>
  <si>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</si>
  <si>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</si>
  <si>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</si>
  <si>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</si>
  <si>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</si>
  <si>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</si>
  <si>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</si>
  <si>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</si>
  <si>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</si>
  <si>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</si>
  <si>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</si>
  <si>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</si>
  <si>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</si>
  <si>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</si>
  <si>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</si>
  <si>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</si>
  <si>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</si>
  <si>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</si>
  <si>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</si>
  <si>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</si>
  <si>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</si>
  <si>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</si>
  <si>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</si>
  <si>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</si>
  <si>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</si>
  <si>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</si>
  <si>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</si>
  <si>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</si>
  <si>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</si>
  <si>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</si>
  <si>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</si>
  <si>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</si>
  <si>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</si>
  <si>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</si>
  <si>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</si>
  <si>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</si>
  <si>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</si>
  <si>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</si>
  <si>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</si>
  <si>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</si>
  <si>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</si>
  <si>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</si>
  <si>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</si>
  <si>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</si>
  <si>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</si>
  <si>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</si>
  <si>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</si>
  <si>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</si>
  <si>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</si>
  <si>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</si>
  <si>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</si>
  <si>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</si>
  <si>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</si>
  <si>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</si>
  <si>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</si>
  <si>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</si>
  <si>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</si>
  <si>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</si>
  <si>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</si>
  <si>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</si>
  <si>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</si>
  <si>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</si>
  <si>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</si>
  <si>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</si>
  <si>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</si>
  <si>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</si>
  <si>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</si>
  <si>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</si>
  <si>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</si>
  <si>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</si>
  <si>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</si>
  <si>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</si>
  <si>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</si>
  <si>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</si>
  <si>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</si>
  <si>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</si>
  <si>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</si>
  <si>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</si>
  <si>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</si>
  <si>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</si>
  <si>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</si>
  <si>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</si>
  <si>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</si>
  <si>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</si>
  <si>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</si>
  <si>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</si>
  <si>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</si>
  <si>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</si>
  <si>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</si>
  <si>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</si>
  <si>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</si>
  <si>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</si>
  <si>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</si>
  <si>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</si>
  <si>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</si>
  <si>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</si>
  <si>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</si>
  <si>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</si>
  <si>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</si>
  <si>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</si>
  <si>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</si>
  <si>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</si>
  <si>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</si>
  <si>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</si>
  <si>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</si>
  <si>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</si>
  <si>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</si>
  <si>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</si>
  <si>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</si>
  <si>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</si>
  <si>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</si>
  <si>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</si>
  <si>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</si>
  <si>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</si>
  <si>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</si>
  <si>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</si>
  <si>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</si>
  <si>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</si>
  <si>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</si>
  <si>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</si>
  <si>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</si>
  <si>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</si>
  <si>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</si>
  <si>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</si>
  <si>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</si>
  <si>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</si>
  <si>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</si>
  <si>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</si>
  <si>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</si>
  <si>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</si>
  <si>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</si>
  <si>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</si>
  <si>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</si>
  <si>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</si>
  <si>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</si>
  <si>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</si>
  <si>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</si>
  <si>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</si>
  <si>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</si>
  <si>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</si>
  <si>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</si>
  <si>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</si>
  <si>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</si>
  <si>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</si>
  <si>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</si>
  <si>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</si>
  <si>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</si>
  <si>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</si>
  <si>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</si>
  <si>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</si>
  <si>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</si>
  <si>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</si>
  <si>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</si>
  <si>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</si>
  <si>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</si>
  <si>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</si>
  <si>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</si>
  <si>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</si>
  <si>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</si>
  <si>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</si>
  <si>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</si>
  <si>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</si>
  <si>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</si>
  <si>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</si>
  <si>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</si>
  <si>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</si>
  <si>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</si>
  <si>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</si>
  <si>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</si>
  <si>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</si>
  <si>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</si>
  <si>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</si>
  <si>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</si>
  <si>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</si>
  <si>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</si>
  <si>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</si>
  <si>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</si>
  <si>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</si>
  <si>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</si>
  <si>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</si>
  <si>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</si>
  <si>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</si>
  <si>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</si>
  <si>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</si>
  <si>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</si>
  <si>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</si>
  <si>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</si>
  <si>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</si>
  <si>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</si>
  <si>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</si>
  <si>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</si>
  <si>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</si>
  <si>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</si>
  <si>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</si>
  <si>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</si>
  <si>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</si>
  <si>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</si>
  <si>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</si>
  <si>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</si>
  <si>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</si>
  <si>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</si>
  <si>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</si>
  <si>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</si>
  <si>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</si>
  <si>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</si>
  <si>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</si>
  <si>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</si>
  <si>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</si>
  <si>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</si>
  <si>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</si>
  <si>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</si>
  <si>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</si>
  <si>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</si>
  <si>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</si>
  <si>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</si>
  <si>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</si>
  <si>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</si>
  <si>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</si>
  <si>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</si>
  <si>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</si>
  <si>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</si>
  <si>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</si>
  <si>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</si>
  <si>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</si>
  <si>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</si>
  <si>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</si>
  <si>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</si>
  <si>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</si>
  <si>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</si>
  <si>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</si>
  <si>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</si>
  <si>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</si>
  <si>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</si>
  <si>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</si>
  <si>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</si>
  <si>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</si>
  <si>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</si>
  <si>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</si>
  <si>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</si>
  <si>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</si>
  <si>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</si>
  <si>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</si>
  <si>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</si>
  <si>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</si>
  <si>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</si>
  <si>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</si>
  <si>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</si>
  <si>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</si>
  <si>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</si>
  <si>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</si>
  <si>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</si>
  <si>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</si>
  <si>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</si>
  <si>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</si>
  <si>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</si>
  <si>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</si>
  <si>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</si>
  <si>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</si>
  <si>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</si>
  <si>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</si>
  <si>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</si>
  <si>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</si>
  <si>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</si>
  <si>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</si>
  <si>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</si>
  <si>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</si>
  <si>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</si>
  <si>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</si>
  <si>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</si>
  <si>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</si>
  <si>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</si>
  <si>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</si>
  <si>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</si>
  <si>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</si>
  <si>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</si>
  <si>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</si>
  <si>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</si>
  <si>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</si>
  <si>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</si>
  <si>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</si>
  <si>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</si>
  <si>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</si>
  <si>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</si>
  <si>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</si>
  <si>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</si>
  <si>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</si>
  <si>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</si>
  <si>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</si>
  <si>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</si>
  <si>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</si>
  <si>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</si>
  <si>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</si>
  <si>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</si>
  <si>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</si>
  <si>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</si>
  <si>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</si>
  <si>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</si>
  <si>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</si>
  <si>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</si>
  <si>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</si>
  <si>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</si>
  <si>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</si>
  <si>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</si>
  <si>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</si>
  <si>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</si>
  <si>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</si>
  <si>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</si>
  <si>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</si>
  <si>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</si>
  <si>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</si>
  <si>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</si>
  <si>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</si>
  <si>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</si>
  <si>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</si>
  <si>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</si>
  <si>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</si>
  <si>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</si>
  <si>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</si>
  <si>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</si>
  <si>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</si>
  <si>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</si>
  <si>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</si>
  <si>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</si>
  <si>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</si>
  <si>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</si>
  <si>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</si>
  <si>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</si>
  <si>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</si>
  <si>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</si>
  <si>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</si>
  <si>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</si>
  <si>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</si>
  <si>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</si>
  <si>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</si>
  <si>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</si>
  <si>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</si>
  <si>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</si>
  <si>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</si>
  <si>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</si>
  <si>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</si>
  <si>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</si>
  <si>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</si>
  <si>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</si>
  <si>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</si>
  <si>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</si>
  <si>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</si>
  <si>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</si>
  <si>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</si>
  <si>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</si>
  <si>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</si>
  <si>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</si>
  <si>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</si>
  <si>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</si>
  <si>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</si>
  <si>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</si>
  <si>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</si>
  <si>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</si>
  <si>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</si>
  <si>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</si>
  <si>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</si>
  <si>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</si>
  <si>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</si>
  <si>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</si>
  <si>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</si>
  <si>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</si>
  <si>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</si>
  <si>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</si>
  <si>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</si>
  <si>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</si>
  <si>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</si>
  <si>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</si>
  <si>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</si>
  <si>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</si>
  <si>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</si>
  <si>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</si>
  <si>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</si>
  <si>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</si>
  <si>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</si>
  <si>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</si>
  <si>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</si>
  <si>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</si>
  <si>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</si>
  <si>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</si>
  <si>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</si>
  <si>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</si>
  <si>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</si>
  <si>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</si>
  <si>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</si>
  <si>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</si>
  <si>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</si>
  <si>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</si>
  <si>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</si>
  <si>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</si>
  <si>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</si>
  <si>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</si>
  <si>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</si>
  <si>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</si>
  <si>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</si>
  <si>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</si>
  <si>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</si>
  <si>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</si>
  <si>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</si>
  <si>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</si>
  <si>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</si>
  <si>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</si>
  <si>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</si>
  <si>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</si>
  <si>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</si>
  <si>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</si>
  <si>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</si>
  <si>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</si>
  <si>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</si>
  <si>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</si>
  <si>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</si>
  <si>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</si>
  <si>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</si>
  <si>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</si>
  <si>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</si>
  <si>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</si>
  <si>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</si>
  <si>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</si>
  <si>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</si>
  <si>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</si>
  <si>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</si>
  <si>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</si>
  <si>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</si>
  <si>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</si>
  <si>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</si>
  <si>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</si>
  <si>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</si>
  <si>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</si>
  <si>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</si>
  <si>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</si>
  <si>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</si>
  <si>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</si>
  <si>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</si>
  <si>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</si>
  <si>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</si>
  <si>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</si>
  <si>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</si>
  <si>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</si>
  <si>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</si>
  <si>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</si>
  <si>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</si>
  <si>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</si>
  <si>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</si>
  <si>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</si>
  <si>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</si>
  <si>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</si>
  <si>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</si>
  <si>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</si>
  <si>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</si>
  <si>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</si>
  <si>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</si>
  <si>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</si>
  <si>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</si>
  <si>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</si>
  <si>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</si>
  <si>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</si>
  <si>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</si>
  <si>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</si>
  <si>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</si>
  <si>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</si>
  <si>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</si>
  <si>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</si>
  <si>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</si>
  <si>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</si>
  <si>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</si>
  <si>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</si>
  <si>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</si>
  <si>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</si>
  <si>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</si>
  <si>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</si>
  <si>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</si>
  <si>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</si>
  <si>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</si>
  <si>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</si>
  <si>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</si>
  <si>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</si>
  <si>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</si>
  <si>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</si>
  <si>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</si>
  <si>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</si>
  <si>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</si>
  <si>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</si>
  <si>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</si>
  <si>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</si>
  <si>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</si>
  <si>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</si>
  <si>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</si>
  <si>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</si>
  <si>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</si>
  <si>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</si>
  <si>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</si>
  <si>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</si>
  <si>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</si>
  <si>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</si>
  <si>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</si>
  <si>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</si>
  <si>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</si>
  <si>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</si>
  <si>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</si>
  <si>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</si>
  <si>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</si>
  <si>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</si>
  <si>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</si>
  <si>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</si>
  <si>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</si>
  <si>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</si>
  <si>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</si>
  <si>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</si>
  <si>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</si>
  <si>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</si>
  <si>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</si>
  <si>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</si>
  <si>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</si>
  <si>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</si>
  <si>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</si>
  <si>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</si>
  <si>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</si>
  <si>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</si>
  <si>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</si>
  <si>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</si>
  <si>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</si>
  <si>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</si>
  <si>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</si>
  <si>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</si>
  <si>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</si>
  <si>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</si>
  <si>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</si>
  <si>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</si>
  <si>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</si>
  <si>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</si>
  <si>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</si>
  <si>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</si>
  <si>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</si>
  <si>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</si>
  <si>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</si>
  <si>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</si>
  <si>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</si>
  <si>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</si>
  <si>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</si>
  <si>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</si>
  <si>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</si>
  <si>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</si>
  <si>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</si>
  <si>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</si>
  <si>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</si>
  <si>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</si>
  <si>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</si>
  <si>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</si>
  <si>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</si>
  <si>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</si>
  <si>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</si>
  <si>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</si>
  <si>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</si>
  <si>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</si>
  <si>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</si>
  <si>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</si>
  <si>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</si>
  <si>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</si>
  <si>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</si>
  <si>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</si>
  <si>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</si>
  <si>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</si>
  <si>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</si>
  <si>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</si>
  <si>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</si>
  <si>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</si>
  <si>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</si>
  <si>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</si>
  <si>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</si>
  <si>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</si>
  <si>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</si>
  <si>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</si>
  <si>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</si>
  <si>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</si>
  <si>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</si>
  <si>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</si>
  <si>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</si>
  <si>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</si>
  <si>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</si>
  <si>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</si>
  <si>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</si>
  <si>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</si>
  <si>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</si>
  <si>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</si>
  <si>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</si>
  <si>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</si>
  <si>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</si>
  <si>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</si>
  <si>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</si>
  <si>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</si>
  <si>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</si>
  <si>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</si>
  <si>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</si>
  <si>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</si>
  <si>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</si>
  <si>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</si>
  <si>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</si>
  <si>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</si>
  <si>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</si>
  <si>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</si>
  <si>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</si>
  <si>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</si>
  <si>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</si>
  <si>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</si>
  <si>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</si>
  <si>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</si>
  <si>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</si>
  <si>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</si>
  <si>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</si>
  <si>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</si>
  <si>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</si>
  <si>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</si>
  <si>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</si>
  <si>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</si>
  <si>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</si>
  <si>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</si>
  <si>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</si>
  <si>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</si>
  <si>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</si>
  <si>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</si>
  <si>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</si>
  <si>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</si>
  <si>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</si>
  <si>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</si>
  <si>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</si>
  <si>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</si>
  <si>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</si>
  <si>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</si>
  <si>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</si>
  <si>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</si>
  <si>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</si>
  <si>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</si>
  <si>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</si>
  <si>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</si>
  <si>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</si>
  <si>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</si>
  <si>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</si>
  <si>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</si>
  <si>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</si>
  <si>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</si>
  <si>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</si>
  <si>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</si>
  <si>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</si>
  <si>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</si>
  <si>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</si>
  <si>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</si>
  <si>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</si>
  <si>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</si>
  <si>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</si>
  <si>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</si>
  <si>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</si>
  <si>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</si>
  <si>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</si>
  <si>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</si>
  <si>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</si>
  <si>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</si>
  <si>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</si>
  <si>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</si>
  <si>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</si>
  <si>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</si>
  <si>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</si>
  <si>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</si>
  <si>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</si>
  <si>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</si>
  <si>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</si>
  <si>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</si>
  <si>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</si>
  <si>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</si>
  <si>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</si>
  <si>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</si>
  <si>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</si>
  <si>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</si>
  <si>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</si>
  <si>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</si>
  <si>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</si>
  <si>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</si>
  <si>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</si>
  <si>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</si>
  <si>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</si>
  <si>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</si>
  <si>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</si>
  <si>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</si>
  <si>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</si>
  <si>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</si>
  <si>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</si>
  <si>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</si>
  <si>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</si>
  <si>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</si>
  <si>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</si>
  <si>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</si>
  <si>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</si>
  <si>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</si>
  <si>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</si>
  <si>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</si>
  <si>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</si>
  <si>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</si>
  <si>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</si>
  <si>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</si>
  <si>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</si>
  <si>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</si>
  <si>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</si>
  <si>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</si>
  <si>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</si>
  <si>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</si>
  <si>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</si>
  <si>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</si>
  <si>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</si>
  <si>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</si>
  <si>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</si>
  <si>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</si>
  <si>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</si>
  <si>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</si>
  <si>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</si>
  <si>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</si>
  <si>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</si>
  <si>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</si>
  <si>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</si>
  <si>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</si>
  <si>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</si>
  <si>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</si>
  <si>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</si>
  <si>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</si>
  <si>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</si>
  <si>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</si>
  <si>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</si>
  <si>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</si>
  <si>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</si>
  <si>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</si>
  <si>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</si>
  <si>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</si>
  <si>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</si>
  <si>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</si>
  <si>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</si>
  <si>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</si>
  <si>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</si>
  <si>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</si>
  <si>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</si>
  <si>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</si>
  <si>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</si>
  <si>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</si>
  <si>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</si>
  <si>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</si>
  <si>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</si>
  <si>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</si>
  <si>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</si>
  <si>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</si>
  <si>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</si>
  <si>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</si>
  <si>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</si>
  <si>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</si>
  <si>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</si>
  <si>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</si>
  <si>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</si>
  <si>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</si>
  <si>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</si>
  <si>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</si>
  <si>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</si>
  <si>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</si>
  <si>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</si>
  <si>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</si>
  <si>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</si>
  <si>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</si>
  <si>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</si>
  <si>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</si>
  <si>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</si>
  <si>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</si>
  <si>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</si>
  <si>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</si>
  <si>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</si>
  <si>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</si>
  <si>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</si>
  <si>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</si>
  <si>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</si>
  <si>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</si>
  <si>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</si>
  <si>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</si>
  <si>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</si>
  <si>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</si>
  <si>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</si>
  <si>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</si>
  <si>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</si>
  <si>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</si>
  <si>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</si>
  <si>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</si>
  <si>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</si>
  <si>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</si>
  <si>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</si>
  <si>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</si>
  <si>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</si>
  <si>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</si>
  <si>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</si>
  <si>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</si>
  <si>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</si>
  <si>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</si>
  <si>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</si>
  <si>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</si>
  <si>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</si>
  <si>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</si>
  <si>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</si>
  <si>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</si>
  <si>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</si>
  <si>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</si>
  <si>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</si>
  <si>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</si>
  <si>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</si>
  <si>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</si>
  <si>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</si>
  <si>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</si>
  <si>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</si>
  <si>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</si>
  <si>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</si>
  <si>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</si>
  <si>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</si>
  <si>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</si>
  <si>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</si>
  <si>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</si>
  <si>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</si>
  <si>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</si>
  <si>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</si>
  <si>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</si>
  <si>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</si>
  <si>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</si>
  <si>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</si>
  <si>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</si>
  <si>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</si>
  <si>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</si>
  <si>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</si>
  <si>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</si>
  <si>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</si>
  <si>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</si>
  <si>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</si>
  <si>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</si>
  <si>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</si>
  <si>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</si>
  <si>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</si>
  <si>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</si>
  <si>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</si>
  <si>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</si>
  <si>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</si>
  <si>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</si>
  <si>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</si>
  <si>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</si>
  <si>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</si>
  <si>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</si>
  <si>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</si>
  <si>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</si>
  <si>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</si>
  <si>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</si>
  <si>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</si>
  <si>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</si>
  <si>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</si>
  <si>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</si>
  <si>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</si>
  <si>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</si>
  <si>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</si>
  <si>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</si>
  <si>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</si>
  <si>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</si>
  <si>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</si>
  <si>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</si>
  <si>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</si>
  <si>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</si>
  <si>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</si>
  <si>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</si>
  <si>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</si>
  <si>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</si>
  <si>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</si>
  <si>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</si>
  <si>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</si>
  <si>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</si>
  <si>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</si>
  <si>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</si>
  <si>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</si>
  <si>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</si>
  <si>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</si>
  <si>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</si>
  <si>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</si>
  <si>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</si>
  <si>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</si>
  <si>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</si>
  <si>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</si>
  <si>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</si>
  <si>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</si>
  <si>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</si>
  <si>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</si>
  <si>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</si>
  <si>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</si>
  <si>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</si>
  <si>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</si>
  <si>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</si>
  <si>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</si>
  <si>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</si>
  <si>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</si>
  <si>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</si>
  <si>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</si>
  <si>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</si>
  <si>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</si>
  <si>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</si>
  <si>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</si>
  <si>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</si>
  <si>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</si>
  <si>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</si>
  <si>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</si>
  <si>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</si>
  <si>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</si>
  <si>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</si>
  <si>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</si>
  <si>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</si>
  <si>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</si>
  <si>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</si>
  <si>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</si>
  <si>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</si>
  <si>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</si>
  <si>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</si>
  <si>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</si>
  <si>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</si>
  <si>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</si>
  <si>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</si>
  <si>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</si>
  <si>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</si>
  <si>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</si>
  <si>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</si>
  <si>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</si>
  <si>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</si>
  <si>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</si>
  <si>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</si>
  <si>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</si>
  <si>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</si>
  <si>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</si>
  <si>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</si>
  <si>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</si>
  <si>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</si>
  <si>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</si>
  <si>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</si>
  <si>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</si>
  <si>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</si>
  <si>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</si>
  <si>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</si>
  <si>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</si>
  <si>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</si>
  <si>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</si>
  <si>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</si>
  <si>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</si>
  <si>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</si>
  <si>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</si>
  <si>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</si>
  <si>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</si>
  <si>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</si>
  <si>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</si>
  <si>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</si>
  <si>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</si>
  <si>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</si>
  <si>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</si>
  <si>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</si>
  <si>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</si>
  <si>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</si>
  <si>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</si>
  <si>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</si>
  <si>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</si>
  <si>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</si>
  <si>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</si>
  <si>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</si>
  <si>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</si>
  <si>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</si>
  <si>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</si>
  <si>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</si>
  <si>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</si>
  <si>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</si>
  <si>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</si>
  <si>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</si>
  <si>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</si>
  <si>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</si>
  <si>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</si>
  <si>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</si>
  <si>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</si>
  <si>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</si>
  <si>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</si>
  <si>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</si>
  <si>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</si>
  <si>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</si>
  <si>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</si>
  <si>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</si>
  <si>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</si>
  <si>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</si>
  <si>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</si>
  <si>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</si>
  <si>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</si>
  <si>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</si>
  <si>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</si>
  <si>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</si>
  <si>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</si>
  <si>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</si>
  <si>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</si>
  <si>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</si>
  <si>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</si>
  <si>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</si>
  <si>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</si>
  <si>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</si>
  <si>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</si>
  <si>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</si>
  <si>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</si>
  <si>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</si>
  <si>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</si>
  <si>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</si>
  <si>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</si>
  <si>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</si>
  <si>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</si>
  <si>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</si>
  <si>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</si>
  <si>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</si>
  <si>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</si>
  <si>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</si>
  <si>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</si>
  <si>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</si>
  <si>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</si>
  <si>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</si>
  <si>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</si>
  <si>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</si>
  <si>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</si>
  <si>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</si>
  <si>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</si>
  <si>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</si>
  <si>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</si>
  <si>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</si>
  <si>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</si>
  <si>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</si>
  <si>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</si>
  <si>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</si>
  <si>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</si>
  <si>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</si>
  <si>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</si>
  <si>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</si>
  <si>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</si>
  <si>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</si>
  <si>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</si>
  <si>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</si>
  <si>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</si>
  <si>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</si>
  <si>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</si>
  <si>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</si>
  <si>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</si>
  <si>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</si>
  <si>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</si>
  <si>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</si>
  <si>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</si>
  <si>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</si>
  <si>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</si>
  <si>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</si>
  <si>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</si>
  <si>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</si>
  <si>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</si>
  <si>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</si>
  <si>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</si>
  <si>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</si>
  <si>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</si>
  <si>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</si>
  <si>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</si>
  <si>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</si>
  <si>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</si>
  <si>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</si>
  <si>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</si>
  <si>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</si>
  <si>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</si>
  <si>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</si>
  <si>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</si>
  <si>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</si>
  <si>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</si>
  <si>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</si>
  <si>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</si>
  <si>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</si>
  <si>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</si>
  <si>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</si>
  <si>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</si>
  <si>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</si>
  <si>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</si>
  <si>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</si>
  <si>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</si>
  <si>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</si>
  <si>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</si>
  <si>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</si>
  <si>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</si>
  <si>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</si>
  <si>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</si>
  <si>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</si>
  <si>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</si>
  <si>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</si>
  <si>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</si>
  <si>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</si>
  <si>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</si>
  <si>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</si>
  <si>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</si>
  <si>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</si>
  <si>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</si>
  <si>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</si>
  <si>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</si>
  <si>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</si>
  <si>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</si>
  <si>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</si>
  <si>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</si>
  <si>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</si>
  <si>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</si>
  <si>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</si>
  <si>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</si>
  <si>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</si>
  <si>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</si>
  <si>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</si>
  <si>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</si>
  <si>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</si>
  <si>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</si>
  <si>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</si>
  <si>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</si>
  <si>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</si>
  <si>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</si>
  <si>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</si>
  <si>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</si>
  <si>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</si>
  <si>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</si>
  <si>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</si>
  <si>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</si>
  <si>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</si>
  <si>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</si>
  <si>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</si>
  <si>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</si>
  <si>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</si>
  <si>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</si>
  <si>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</si>
  <si>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</si>
  <si>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</si>
  <si>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</si>
  <si>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</si>
  <si>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</si>
  <si>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</si>
  <si>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</si>
  <si>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</si>
  <si>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</si>
  <si>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</si>
  <si>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</si>
  <si>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</si>
  <si>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</si>
  <si>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</si>
  <si>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</si>
  <si>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</si>
  <si>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</si>
  <si>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</si>
  <si>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</si>
  <si>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</si>
  <si>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</si>
  <si>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</si>
  <si>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</si>
  <si>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</si>
  <si>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</si>
  <si>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</si>
  <si>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</si>
  <si>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</si>
  <si>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</si>
  <si>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</si>
  <si>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</si>
  <si>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</si>
  <si>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</si>
  <si>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</si>
  <si>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</si>
  <si>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</si>
  <si>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</si>
  <si>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</si>
  <si>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</si>
  <si>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</si>
  <si>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</si>
  <si>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</si>
  <si>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</si>
  <si>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</si>
  <si>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</si>
  <si>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</si>
  <si>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</si>
  <si>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</si>
  <si>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</si>
  <si>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</si>
  <si>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</si>
  <si>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</si>
  <si>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</si>
  <si>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</si>
  <si>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</si>
  <si>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</si>
  <si>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</si>
  <si>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</si>
  <si>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</si>
  <si>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</si>
  <si>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</si>
  <si>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</si>
  <si>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</si>
  <si>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</si>
  <si>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</si>
  <si>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</si>
  <si>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</si>
  <si>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</si>
  <si>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</si>
  <si>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</si>
  <si>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</si>
  <si>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</si>
  <si>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</si>
  <si>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</si>
  <si>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</si>
  <si>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</si>
  <si>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</si>
  <si>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</si>
  <si>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</si>
  <si>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</si>
  <si>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</si>
  <si>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</si>
  <si>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</si>
  <si>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</si>
  <si>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</si>
  <si>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</si>
  <si>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</si>
  <si>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</si>
  <si>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</si>
  <si>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</si>
  <si>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</si>
  <si>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</si>
  <si>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</si>
  <si>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</si>
  <si>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</si>
  <si>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</si>
  <si>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</si>
  <si>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</si>
  <si>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</si>
  <si>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</si>
  <si>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</si>
  <si>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</si>
  <si>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</si>
  <si>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</si>
  <si>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</si>
  <si>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</si>
  <si>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</si>
  <si>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</si>
  <si>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</si>
  <si>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</si>
  <si>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</si>
  <si>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</si>
  <si>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</si>
  <si>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</si>
  <si>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</si>
  <si>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</si>
  <si>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</si>
  <si>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</si>
  <si>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</si>
  <si>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</si>
  <si>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</si>
  <si>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</si>
  <si>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</si>
  <si>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</si>
  <si>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</si>
  <si>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</si>
  <si>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</si>
  <si>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</si>
  <si>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</si>
  <si>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</si>
  <si>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</si>
  <si>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</si>
  <si>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</si>
  <si>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</si>
  <si>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</si>
  <si>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</si>
  <si>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</si>
  <si>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</si>
  <si>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</si>
  <si>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</si>
  <si>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</si>
  <si>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</si>
  <si>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</si>
  <si>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</si>
  <si>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</si>
  <si>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</si>
  <si>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</si>
  <si>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</si>
  <si>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</si>
  <si>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</si>
  <si>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</si>
  <si>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</si>
  <si>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</si>
  <si>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</si>
  <si>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</si>
  <si>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</si>
  <si>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</si>
  <si>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</si>
  <si>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</si>
  <si>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</si>
  <si>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</si>
  <si>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</si>
  <si>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</si>
  <si>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</si>
  <si>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</si>
  <si>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</si>
  <si>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</si>
  <si>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</si>
  <si>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</si>
  <si>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</si>
  <si>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</si>
  <si>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</si>
  <si>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</si>
  <si>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</si>
  <si>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</si>
  <si>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</si>
  <si>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</si>
  <si>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</si>
  <si>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</si>
  <si>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</si>
  <si>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</si>
  <si>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</si>
  <si>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</si>
  <si>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</si>
  <si>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</si>
  <si>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</si>
  <si>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</si>
  <si>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</si>
  <si>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</si>
  <si>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</si>
  <si>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</si>
  <si>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</si>
  <si>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</si>
  <si>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</si>
  <si>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</si>
  <si>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</si>
  <si>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</si>
  <si>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</si>
  <si>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</si>
  <si>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</si>
  <si>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</si>
  <si>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</si>
  <si>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</si>
  <si>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</si>
  <si>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</si>
  <si>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</si>
  <si>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</si>
  <si>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</si>
  <si>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</si>
  <si>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</si>
  <si>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</si>
  <si>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</si>
  <si>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</si>
  <si>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</si>
  <si>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</si>
  <si>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</si>
  <si>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</si>
  <si>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</si>
  <si>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</si>
  <si>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</si>
  <si>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</si>
  <si>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</si>
  <si>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</si>
  <si>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</si>
  <si>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</si>
  <si>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</si>
  <si>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</si>
  <si>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</si>
  <si>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</si>
  <si>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</si>
  <si>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</si>
  <si>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</si>
  <si>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</si>
  <si>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</si>
  <si>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</si>
  <si>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</si>
  <si>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</si>
  <si>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</si>
  <si>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</si>
  <si>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</si>
  <si>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</si>
  <si>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</si>
  <si>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</si>
  <si>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</si>
  <si>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</si>
  <si>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</si>
  <si>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</si>
  <si>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</si>
  <si>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</si>
  <si>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</si>
  <si>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</si>
  <si>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</si>
  <si>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</si>
  <si>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</si>
  <si>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</si>
  <si>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</si>
  <si>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</si>
  <si>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</si>
  <si>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</si>
  <si>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</si>
  <si>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</si>
  <si>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</si>
  <si>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</si>
  <si>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</si>
  <si>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</si>
  <si>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</si>
  <si>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</si>
  <si>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</si>
  <si>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</si>
  <si>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</si>
  <si>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</si>
  <si>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</si>
  <si>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</si>
  <si>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</si>
  <si>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</si>
  <si>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</si>
  <si>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</si>
  <si>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</si>
  <si>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</si>
  <si>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</si>
  <si>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</si>
  <si>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</si>
  <si>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</si>
  <si>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</si>
  <si>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</si>
  <si>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</si>
  <si>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</si>
  <si>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</si>
  <si>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</si>
  <si>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</si>
  <si>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</si>
  <si>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</si>
  <si>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</si>
  <si>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</si>
  <si>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</si>
  <si>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</si>
  <si>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</si>
  <si>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</si>
  <si>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</si>
  <si>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</si>
  <si>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</si>
  <si>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</si>
  <si>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</si>
  <si>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</si>
  <si>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</si>
  <si>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</si>
  <si>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</si>
  <si>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</si>
  <si>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</si>
  <si>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</si>
  <si>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</si>
  <si>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</si>
  <si>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</si>
  <si>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</si>
  <si>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</si>
  <si>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</si>
  <si>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</si>
  <si>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</si>
  <si>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</si>
  <si>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</si>
  <si>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</si>
  <si>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</si>
  <si>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</si>
  <si>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</si>
  <si>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</si>
  <si>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</si>
  <si>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</si>
  <si>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</si>
  <si>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</si>
  <si>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</si>
  <si>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</si>
  <si>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</si>
  <si>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</si>
  <si>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</si>
  <si>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</si>
  <si>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</si>
  <si>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</si>
  <si>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</si>
  <si>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</si>
  <si>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</si>
  <si>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</si>
  <si>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</si>
  <si>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</si>
  <si>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</si>
  <si>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</si>
  <si>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</si>
  <si>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</si>
  <si>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</si>
  <si>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</si>
  <si>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</si>
  <si>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</si>
  <si>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</si>
  <si>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</si>
  <si>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</si>
  <si>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</si>
  <si>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</si>
  <si>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</si>
  <si>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</si>
  <si>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</si>
  <si>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</si>
  <si>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</si>
  <si>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</si>
  <si>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</si>
  <si>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</si>
  <si>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</si>
  <si>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</si>
  <si>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</si>
  <si>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</si>
  <si>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</si>
  <si>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</si>
  <si>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</si>
  <si>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</si>
  <si>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</si>
  <si>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</si>
  <si>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</si>
  <si>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</si>
  <si>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</si>
  <si>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</si>
  <si>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</si>
  <si>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</si>
  <si>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</si>
  <si>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</si>
  <si>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</si>
  <si>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</si>
  <si>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</si>
  <si>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</si>
  <si>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</si>
  <si>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</si>
  <si>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</si>
  <si>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</si>
  <si>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</si>
  <si>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</si>
  <si>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</si>
  <si>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</si>
  <si>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</si>
  <si>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</si>
  <si>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</si>
  <si>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</si>
  <si>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</si>
  <si>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</si>
  <si>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</si>
  <si>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</si>
  <si>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</si>
  <si>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</si>
  <si>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</si>
  <si>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</si>
  <si>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</si>
  <si>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</si>
  <si>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</si>
  <si>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</si>
  <si>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</si>
  <si>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</si>
  <si>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</si>
  <si>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</si>
  <si>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</si>
  <si>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</si>
  <si>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</si>
  <si>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</si>
  <si>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</si>
  <si>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</si>
  <si>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</si>
  <si>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</si>
  <si>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</si>
  <si>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</si>
  <si>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</si>
  <si>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</si>
  <si>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</si>
  <si>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</si>
  <si>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</si>
  <si>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</si>
  <si>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</si>
  <si>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</si>
  <si>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</si>
  <si>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</si>
  <si>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</si>
  <si>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</si>
  <si>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</si>
  <si>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</si>
  <si>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</si>
  <si>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</si>
  <si>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</si>
  <si>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</si>
  <si>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</si>
  <si>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</si>
  <si>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</si>
  <si>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</si>
  <si>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</si>
  <si>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</si>
  <si>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</si>
  <si>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</si>
  <si>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</si>
  <si>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</si>
  <si>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</si>
  <si>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</si>
  <si>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</si>
  <si>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</si>
  <si>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</si>
  <si>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</si>
  <si>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</si>
  <si>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</si>
  <si>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</si>
  <si>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</si>
  <si>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</si>
  <si>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</si>
  <si>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</si>
  <si>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</si>
  <si>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</si>
  <si>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</si>
  <si>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</si>
  <si>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</si>
  <si>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</si>
  <si>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</si>
  <si>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</si>
  <si>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</si>
  <si>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</si>
  <si>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</si>
  <si>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</si>
  <si>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</si>
  <si>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</si>
  <si>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</si>
  <si>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</si>
  <si>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</si>
  <si>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</si>
  <si>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</si>
  <si>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</si>
  <si>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</si>
  <si>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</si>
  <si>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</si>
  <si>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</si>
  <si>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</si>
  <si>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</si>
  <si>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</si>
  <si>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</si>
  <si>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</si>
  <si>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</si>
  <si>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</si>
  <si>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</si>
  <si>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</si>
  <si>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</si>
  <si>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</si>
  <si>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</si>
  <si>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</si>
  <si>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</si>
  <si>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</si>
  <si>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</si>
  <si>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</si>
  <si>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</si>
  <si>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</si>
  <si>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</si>
  <si>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</si>
  <si>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</si>
  <si>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</si>
  <si>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</si>
  <si>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</si>
  <si>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</si>
  <si>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</si>
  <si>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</si>
  <si>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</si>
  <si>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</si>
  <si>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</si>
  <si>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</si>
  <si>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</si>
  <si>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</si>
  <si>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</si>
  <si>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</si>
  <si>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</si>
  <si>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</si>
  <si>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</si>
  <si>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</si>
  <si>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</si>
  <si>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</si>
  <si>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</si>
  <si>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</si>
  <si>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</si>
  <si>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</si>
  <si>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</si>
  <si>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</si>
  <si>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</si>
  <si>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</si>
  <si>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</si>
  <si>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</si>
  <si>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</si>
  <si>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</si>
  <si>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</si>
  <si>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</si>
  <si>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</si>
  <si>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</si>
  <si>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</si>
  <si>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</si>
  <si>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</si>
  <si>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</si>
  <si>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</si>
  <si>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</si>
  <si>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</si>
  <si>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</si>
  <si>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</si>
  <si>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</si>
  <si>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</si>
  <si>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</si>
  <si>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</si>
  <si>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</si>
  <si>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</si>
  <si>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</si>
  <si>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</si>
  <si>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</si>
  <si>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</si>
  <si>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</si>
  <si>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</si>
  <si>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</si>
  <si>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</si>
  <si>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</si>
  <si>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</si>
  <si>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</si>
  <si>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</si>
  <si>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</si>
  <si>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</si>
  <si>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</si>
  <si>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</si>
  <si>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</si>
  <si>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</si>
  <si>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</si>
  <si>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</si>
  <si>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</si>
  <si>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</si>
  <si>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</si>
  <si>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</si>
  <si>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</si>
  <si>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</si>
  <si>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</si>
  <si>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</si>
  <si>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</si>
  <si>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</si>
  <si>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</si>
  <si>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</si>
  <si>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</si>
  <si>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</si>
  <si>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</si>
  <si>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</si>
  <si>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</si>
  <si>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</si>
  <si>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</si>
  <si>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</si>
  <si>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</si>
  <si>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</si>
  <si>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</si>
  <si>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</si>
  <si>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</si>
  <si>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</si>
  <si>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</si>
  <si>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</si>
  <si>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</si>
  <si>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</si>
  <si>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</si>
  <si>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</si>
  <si>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</si>
  <si>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</si>
  <si>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</si>
  <si>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</si>
  <si>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</si>
  <si>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</si>
  <si>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</si>
  <si>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</si>
  <si>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</si>
  <si>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</si>
  <si>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</si>
  <si>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</si>
  <si>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</si>
  <si>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</si>
  <si>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</si>
  <si>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</si>
  <si>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</si>
  <si>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</si>
  <si>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</si>
  <si>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</si>
  <si>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</si>
  <si>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</si>
  <si>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</si>
  <si>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</si>
  <si>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</si>
  <si>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</si>
  <si>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</si>
  <si>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</si>
  <si>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</si>
  <si>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</si>
  <si>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</si>
  <si>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</si>
  <si>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</si>
  <si>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</si>
  <si>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</si>
  <si>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</si>
  <si>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</si>
  <si>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</si>
  <si>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</si>
  <si>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</si>
  <si>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</si>
  <si>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</si>
  <si>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</si>
  <si>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</si>
  <si>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</si>
  <si>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</si>
  <si>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</si>
  <si>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</si>
  <si>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</si>
  <si>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</si>
  <si>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</si>
  <si>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</si>
  <si>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</si>
  <si>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</si>
  <si>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</si>
  <si>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</si>
  <si>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</si>
  <si>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</si>
  <si>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</si>
  <si>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</si>
  <si>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</si>
  <si>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</si>
  <si>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</si>
  <si>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</si>
  <si>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</si>
  <si>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</si>
  <si>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</si>
  <si>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</si>
  <si>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</si>
  <si>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</si>
  <si>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</si>
  <si>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</si>
  <si>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</si>
  <si>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</si>
  <si>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</si>
  <si>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</si>
  <si>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</si>
  <si>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</si>
  <si>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</si>
  <si>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</si>
  <si>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</si>
  <si>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</si>
  <si>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</si>
  <si>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</si>
  <si>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</si>
  <si>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</si>
  <si>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</si>
  <si>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</si>
  <si>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</si>
  <si>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</si>
  <si>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</si>
  <si>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</si>
  <si>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</si>
  <si>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</si>
  <si>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</si>
  <si>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</si>
  <si>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</si>
  <si>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</si>
  <si>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</si>
  <si>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</si>
  <si>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</si>
  <si>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</si>
  <si>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</si>
  <si>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</si>
  <si>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</si>
  <si>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</si>
  <si>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</si>
  <si>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</si>
  <si>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</si>
  <si>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</si>
  <si>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</si>
  <si>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</si>
  <si>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</si>
  <si>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</si>
  <si>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</si>
  <si>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</si>
  <si>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</si>
  <si>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</si>
  <si>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</si>
  <si>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</si>
  <si>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</si>
  <si>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</si>
  <si>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</si>
  <si>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</si>
  <si>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</si>
  <si>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</si>
  <si>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</si>
  <si>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</si>
  <si>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</si>
  <si>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</si>
  <si>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</si>
  <si>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</si>
  <si>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</si>
  <si>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</si>
  <si>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</si>
  <si>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</si>
  <si>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</si>
  <si>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</si>
  <si>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</si>
  <si>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</si>
  <si>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</si>
  <si>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</si>
  <si>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</si>
  <si>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</si>
  <si>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</si>
  <si>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</si>
  <si>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</si>
  <si>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</si>
  <si>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</si>
  <si>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</si>
  <si>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</si>
  <si>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</si>
  <si>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</si>
  <si>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</si>
  <si>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</si>
  <si>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</si>
  <si>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</si>
  <si>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</si>
  <si>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</si>
  <si>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</si>
  <si>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</si>
  <si>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</si>
  <si>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</si>
  <si>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</si>
  <si>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</si>
  <si>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</si>
  <si>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</si>
  <si>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</si>
  <si>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</si>
  <si>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</si>
  <si>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</si>
  <si>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</si>
  <si>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</si>
  <si>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</si>
  <si>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</si>
  <si>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</si>
  <si>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</si>
  <si>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</si>
  <si>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</si>
  <si>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</si>
  <si>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</si>
  <si>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</si>
  <si>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</si>
  <si>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</si>
  <si>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</si>
  <si>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</si>
  <si>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</si>
  <si>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</si>
  <si>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</si>
  <si>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</si>
  <si>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</si>
  <si>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</si>
  <si>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</si>
  <si>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</si>
  <si>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</si>
  <si>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</si>
  <si>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</si>
  <si>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</si>
  <si>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</si>
  <si>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</si>
  <si>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</si>
  <si>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</si>
  <si>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</si>
  <si>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</si>
  <si>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</si>
  <si>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</si>
  <si>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</si>
  <si>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</si>
  <si>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</si>
  <si>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</si>
  <si>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</si>
  <si>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</si>
  <si>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</si>
  <si>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</si>
  <si>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</si>
  <si>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</si>
  <si>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</si>
  <si>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</si>
  <si>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</si>
  <si>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</si>
  <si>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</si>
  <si>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</si>
  <si>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</si>
  <si>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</si>
  <si>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</si>
  <si>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</si>
  <si>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</si>
  <si>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</si>
  <si>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</si>
  <si>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</si>
  <si>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</si>
  <si>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</si>
  <si>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</si>
  <si>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</si>
  <si>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</si>
  <si>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</si>
  <si>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</si>
  <si>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</si>
  <si>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</si>
  <si>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</si>
  <si>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</si>
  <si>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</si>
  <si>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</si>
  <si>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</si>
  <si>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</si>
  <si>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</si>
  <si>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</si>
  <si>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</si>
  <si>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</si>
  <si>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</si>
  <si>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</si>
  <si>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</si>
  <si>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</si>
  <si>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</si>
  <si>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</si>
  <si>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</si>
  <si>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</si>
  <si>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</si>
  <si>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</si>
  <si>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</si>
  <si>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</si>
  <si>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</si>
  <si>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</si>
  <si>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</si>
  <si>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</si>
  <si>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</si>
  <si>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</si>
  <si>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</si>
  <si>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</si>
  <si>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</si>
  <si>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</si>
  <si>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</si>
  <si>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</si>
  <si>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</si>
  <si>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</si>
  <si>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</si>
  <si>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</si>
  <si>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</si>
  <si>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</si>
  <si>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</si>
  <si>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</si>
  <si>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</si>
  <si>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</si>
  <si>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</si>
  <si>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</si>
  <si>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</si>
  <si>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</si>
  <si>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</si>
  <si>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</si>
  <si>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</si>
  <si>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</si>
  <si>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</si>
  <si>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</si>
  <si>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</si>
  <si>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</si>
  <si>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</si>
  <si>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</si>
  <si>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</si>
  <si>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</si>
  <si>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</si>
  <si>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</si>
  <si>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</si>
  <si>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</si>
  <si>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</si>
  <si>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</si>
  <si>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</si>
  <si>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</si>
  <si>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</si>
  <si>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</si>
  <si>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</si>
  <si>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</si>
  <si>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</si>
  <si>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</si>
  <si>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</si>
  <si>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</si>
  <si>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</si>
  <si>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</si>
  <si>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</si>
  <si>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</si>
  <si>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</si>
  <si>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</si>
  <si>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</si>
  <si>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</si>
  <si>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</si>
  <si>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</si>
  <si>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</si>
  <si>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</si>
  <si>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</si>
  <si>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</si>
  <si>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</si>
  <si>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</si>
  <si>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</si>
  <si>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</si>
  <si>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</si>
  <si>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</si>
  <si>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</si>
  <si>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</si>
  <si>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</si>
  <si>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</si>
  <si>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</si>
  <si>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</si>
  <si>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</si>
  <si>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</si>
  <si>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</si>
  <si>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</si>
  <si>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</si>
  <si>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</si>
  <si>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</si>
  <si>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</si>
  <si>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</si>
  <si>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</si>
  <si>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</si>
  <si>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</si>
  <si>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</si>
  <si>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</si>
  <si>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</si>
  <si>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</si>
  <si>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</si>
  <si>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</si>
  <si>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</si>
  <si>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</si>
  <si>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</si>
  <si>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</si>
  <si>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</si>
  <si>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</si>
  <si>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</si>
  <si>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</si>
  <si>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</si>
  <si>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</si>
  <si>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</si>
  <si>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</si>
  <si>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</si>
  <si>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</si>
  <si>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</si>
  <si>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</si>
  <si>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</si>
  <si>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</si>
  <si>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</si>
  <si>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</si>
  <si>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</si>
  <si>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</si>
  <si>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</si>
  <si>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</si>
  <si>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</si>
  <si>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</si>
  <si>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</si>
  <si>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</si>
  <si>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</si>
  <si>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</si>
  <si>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</si>
  <si>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</si>
  <si>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</si>
  <si>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</si>
  <si>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</si>
  <si>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</si>
  <si>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</si>
  <si>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</si>
  <si>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</si>
  <si>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</si>
  <si>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</si>
  <si>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</si>
  <si>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</si>
  <si>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</si>
  <si>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</si>
  <si>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</si>
  <si>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</si>
  <si>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</si>
  <si>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</si>
  <si>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</si>
  <si>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</si>
  <si>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</si>
  <si>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</si>
  <si>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</si>
  <si>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</si>
  <si>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</si>
  <si>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</si>
  <si>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</si>
  <si>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</si>
  <si>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</si>
  <si>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</si>
  <si>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</si>
  <si>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</si>
  <si>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</si>
  <si>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</si>
  <si>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</si>
  <si>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</si>
  <si>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</si>
  <si>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</si>
  <si>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</si>
  <si>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</si>
  <si>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</si>
  <si>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</si>
  <si>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</si>
  <si>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</si>
  <si>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</si>
  <si>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</si>
  <si>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</si>
  <si>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</si>
  <si>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</si>
  <si>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</si>
  <si>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</si>
  <si>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</si>
  <si>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</si>
  <si>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</si>
  <si>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</si>
  <si>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</si>
  <si>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</si>
  <si>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</si>
  <si>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</si>
  <si>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</si>
  <si>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</si>
  <si>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</si>
  <si>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</si>
  <si>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</si>
  <si>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</si>
  <si>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</si>
  <si>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</si>
  <si>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</si>
  <si>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</si>
  <si>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</si>
  <si>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</si>
  <si>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</si>
  <si>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</si>
  <si>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</si>
  <si>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</si>
  <si>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</si>
  <si>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</si>
  <si>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</si>
  <si>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</si>
  <si>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</si>
  <si>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</si>
  <si>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</si>
  <si>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</si>
  <si>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</si>
  <si>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</si>
  <si>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</si>
  <si>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</si>
  <si>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</si>
  <si>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</si>
  <si>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</si>
  <si>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</si>
  <si>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</si>
  <si>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</si>
  <si>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</si>
  <si>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</si>
  <si>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</si>
  <si>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</si>
  <si>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</si>
  <si>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</si>
  <si>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</si>
  <si>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</si>
  <si>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</si>
  <si>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</si>
  <si>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</si>
  <si>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</si>
  <si>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</si>
  <si>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</si>
  <si>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</si>
  <si>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</si>
  <si>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</si>
  <si>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</si>
  <si>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</si>
  <si>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</si>
  <si>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</si>
  <si>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</si>
  <si>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</si>
  <si>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</si>
  <si>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</si>
  <si>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</si>
  <si>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</si>
  <si>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</si>
  <si>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</si>
  <si>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</si>
  <si>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</si>
  <si>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</si>
  <si>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</si>
  <si>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</si>
  <si>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</si>
  <si>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</si>
  <si>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</si>
  <si>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</si>
  <si>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</si>
  <si>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</si>
  <si>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</si>
  <si>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</si>
  <si>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</si>
  <si>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</si>
  <si>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</si>
  <si>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</si>
  <si>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</si>
  <si>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</si>
  <si>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</si>
  <si>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</si>
  <si>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</si>
  <si>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</si>
  <si>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</si>
  <si>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</si>
  <si>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</si>
  <si>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</si>
  <si>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</si>
  <si>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</si>
  <si>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</si>
  <si>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</si>
  <si>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</si>
  <si>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</si>
  <si>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</si>
  <si>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</si>
  <si>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</si>
  <si>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</si>
  <si>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</si>
  <si>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</si>
  <si>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</si>
  <si>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</si>
  <si>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</si>
  <si>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</si>
  <si>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</si>
  <si>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</si>
  <si>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</si>
  <si>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</si>
  <si>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</si>
  <si>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</si>
  <si>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</si>
  <si>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</si>
  <si>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</si>
  <si>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</si>
  <si>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</si>
  <si>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</si>
  <si>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</si>
  <si>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</si>
  <si>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</si>
  <si>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</si>
  <si>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</si>
  <si>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</si>
  <si>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</si>
  <si>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</si>
  <si>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</si>
  <si>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</si>
  <si>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</si>
  <si>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</si>
  <si>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</si>
  <si>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</si>
  <si>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</si>
  <si>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</si>
  <si>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</si>
  <si>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</si>
  <si>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</si>
  <si>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</si>
  <si>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</si>
  <si>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</si>
  <si>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</si>
  <si>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</si>
  <si>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</si>
  <si>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</si>
  <si>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</si>
  <si>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</si>
  <si>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</si>
  <si>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</si>
  <si>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</si>
  <si>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</si>
  <si>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</si>
  <si>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</si>
  <si>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</si>
  <si>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</si>
  <si>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</si>
  <si>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</si>
  <si>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</si>
  <si>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</si>
  <si>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</si>
  <si>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</si>
  <si>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</si>
  <si>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</si>
  <si>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</si>
  <si>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</si>
  <si>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</si>
  <si>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</si>
  <si>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</si>
  <si>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</si>
  <si>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</si>
  <si>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</si>
  <si>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</si>
  <si>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</si>
  <si>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</si>
  <si>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</si>
  <si>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</si>
  <si>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</si>
  <si>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</si>
  <si>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</si>
  <si>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</si>
  <si>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</si>
  <si>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</si>
  <si>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</si>
  <si>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</si>
  <si>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</si>
  <si>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</si>
  <si>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</si>
  <si>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</si>
  <si>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</si>
  <si>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</si>
  <si>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</si>
  <si>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</si>
  <si>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</si>
  <si>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</si>
  <si>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</si>
  <si>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</si>
  <si>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</si>
  <si>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</si>
  <si>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</si>
  <si>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</si>
  <si>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</si>
  <si>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</si>
  <si>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</si>
  <si>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</si>
  <si>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</si>
  <si>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</si>
  <si>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</si>
  <si>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</si>
  <si>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</si>
  <si>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</si>
  <si>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</si>
  <si>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</si>
  <si>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</si>
  <si>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</si>
  <si>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</si>
  <si>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</si>
  <si>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</si>
  <si>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</si>
  <si>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</si>
  <si>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</si>
  <si>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</si>
  <si>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</si>
  <si>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</si>
  <si>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</si>
  <si>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</si>
  <si>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</si>
  <si>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</si>
  <si>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</si>
  <si>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</si>
  <si>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</si>
  <si>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</si>
  <si>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</si>
  <si>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</si>
  <si>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</si>
  <si>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</si>
  <si>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</si>
  <si>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</si>
  <si>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</si>
  <si>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</si>
  <si>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</si>
  <si>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</si>
  <si>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</si>
  <si>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</si>
  <si>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</si>
  <si>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</si>
  <si>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</si>
  <si>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</si>
  <si>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</si>
  <si>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</si>
  <si>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</si>
  <si>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</si>
  <si>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</si>
  <si>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</si>
  <si>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</si>
  <si>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</si>
  <si>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</si>
  <si>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</si>
  <si>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</si>
  <si>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</si>
  <si>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</si>
  <si>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</si>
  <si>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</si>
  <si>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</si>
  <si>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</si>
  <si>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</si>
  <si>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</si>
  <si>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</si>
  <si>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</si>
  <si>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</si>
  <si>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</si>
  <si>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</si>
  <si>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</si>
  <si>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</si>
  <si>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</si>
  <si>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</si>
  <si>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</si>
  <si>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</si>
  <si>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</si>
  <si>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</si>
  <si>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</si>
  <si>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</si>
  <si>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</si>
  <si>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</si>
  <si>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</si>
  <si>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</si>
  <si>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</si>
  <si>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</si>
  <si>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</si>
  <si>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</si>
  <si>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</si>
  <si>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</si>
  <si>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</si>
  <si>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</si>
  <si>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</si>
  <si>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</si>
  <si>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</si>
  <si>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</si>
  <si>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</si>
  <si>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</si>
  <si>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</si>
  <si>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</si>
  <si>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</si>
  <si>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</si>
  <si>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</si>
  <si>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</si>
  <si>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</si>
  <si>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</si>
  <si>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</si>
  <si>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</si>
  <si>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</si>
  <si>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</si>
  <si>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</si>
  <si>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</si>
  <si>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</si>
  <si>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</si>
  <si>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</si>
  <si>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</si>
  <si>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</si>
  <si>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</si>
  <si>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</si>
  <si>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</si>
  <si>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</si>
  <si>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</si>
  <si>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</si>
  <si>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</si>
  <si>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</si>
  <si>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</si>
  <si>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</si>
  <si>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</si>
  <si>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</si>
  <si>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</si>
  <si>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</si>
  <si>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</si>
  <si>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</si>
  <si>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</si>
  <si>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</si>
  <si>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</si>
  <si>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</si>
  <si>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</si>
  <si>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</si>
  <si>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</si>
  <si>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</si>
  <si>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</si>
  <si>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</si>
  <si>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</si>
  <si>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</si>
  <si>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</si>
  <si>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</si>
  <si>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</si>
  <si>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</si>
  <si>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</si>
  <si>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</si>
  <si>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</si>
  <si>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</si>
  <si>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</si>
  <si>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</si>
  <si>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</si>
  <si>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</si>
  <si>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</si>
  <si>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</si>
  <si>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</si>
  <si>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</si>
  <si>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</si>
  <si>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</si>
  <si>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</si>
  <si>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</si>
  <si>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</si>
  <si>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</si>
  <si>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</si>
  <si>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</si>
  <si>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</si>
  <si>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</si>
  <si>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</si>
  <si>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</si>
  <si>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</si>
  <si>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</si>
  <si>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</si>
  <si>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</si>
  <si>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</si>
  <si>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</si>
  <si>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</si>
  <si>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</si>
  <si>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</si>
  <si>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</si>
  <si>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</si>
  <si>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</si>
  <si>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</si>
  <si>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</si>
  <si>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</si>
  <si>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</si>
  <si>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</si>
  <si>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</si>
  <si>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</si>
  <si>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</si>
  <si>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</si>
  <si>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</si>
  <si>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</si>
  <si>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</si>
  <si>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</si>
  <si>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</si>
  <si>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</si>
  <si>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</si>
  <si>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</si>
  <si>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</si>
  <si>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</si>
  <si>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</si>
  <si>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</si>
  <si>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</si>
  <si>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</si>
  <si>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</si>
  <si>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</si>
  <si>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</si>
  <si>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</si>
  <si>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</si>
  <si>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</si>
  <si>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</si>
  <si>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</si>
  <si>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</si>
  <si>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</si>
  <si>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</si>
  <si>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</si>
  <si>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</si>
  <si>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</si>
  <si>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</si>
  <si>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</si>
  <si>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</si>
  <si>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</si>
  <si>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</si>
  <si>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</si>
  <si>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</si>
  <si>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</si>
  <si>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</si>
  <si>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</si>
  <si>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</si>
  <si>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</si>
  <si>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</si>
  <si>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</si>
  <si>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</si>
  <si>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</si>
  <si>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</si>
  <si>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</si>
  <si>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</si>
  <si>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</si>
  <si>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</si>
  <si>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</si>
  <si>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</si>
  <si>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</si>
  <si>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</si>
  <si>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</si>
  <si>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</si>
  <si>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</si>
  <si>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</si>
  <si>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</si>
  <si>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</si>
  <si>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</si>
  <si>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</si>
  <si>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</si>
  <si>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</si>
  <si>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</si>
  <si>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</si>
  <si>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</si>
  <si>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</si>
  <si>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</si>
  <si>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</si>
  <si>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</si>
  <si>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</si>
  <si>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</si>
  <si>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</si>
  <si>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</si>
  <si>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</si>
  <si>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</si>
  <si>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</si>
  <si>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</si>
  <si>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</si>
  <si>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</si>
  <si>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</si>
  <si>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</si>
  <si>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</si>
  <si>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</si>
  <si>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</si>
  <si>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</si>
  <si>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</si>
  <si>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</si>
  <si>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</si>
  <si>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</si>
  <si>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</si>
  <si>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</si>
  <si>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</si>
  <si>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</si>
  <si>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</si>
  <si>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</si>
  <si>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</si>
  <si>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</si>
  <si>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</si>
  <si>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</si>
  <si>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</si>
  <si>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</si>
  <si>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</si>
  <si>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</si>
  <si>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</si>
  <si>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</si>
  <si>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</si>
  <si>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</si>
  <si>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</si>
  <si>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</si>
  <si>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</si>
  <si>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</si>
  <si>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</si>
  <si>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</si>
  <si>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</si>
  <si>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</si>
  <si>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</si>
  <si>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</si>
  <si>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</si>
  <si>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</si>
  <si>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</si>
  <si>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</si>
  <si>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</si>
  <si>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</si>
  <si>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</si>
  <si>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</si>
  <si>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</si>
  <si>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</si>
  <si>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</si>
  <si>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</si>
  <si>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</si>
  <si>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</si>
  <si>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</si>
  <si>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</si>
  <si>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</si>
  <si>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</si>
  <si>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</si>
  <si>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</si>
  <si>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</si>
  <si>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</si>
  <si>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</si>
  <si>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</si>
  <si>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</si>
  <si>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</si>
  <si>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</si>
  <si>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</si>
  <si>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</si>
  <si>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</si>
  <si>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</si>
  <si>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</si>
  <si>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</si>
  <si>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</si>
  <si>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</si>
  <si>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</si>
  <si>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</si>
  <si>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</si>
  <si>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</si>
  <si>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</si>
  <si>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</si>
  <si>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</si>
  <si>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</si>
  <si>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</si>
  <si>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</si>
  <si>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</si>
  <si>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</si>
  <si>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</si>
  <si>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</si>
  <si>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</si>
  <si>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</si>
  <si>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</si>
  <si>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</si>
  <si>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</si>
  <si>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</si>
  <si>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</si>
  <si>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</si>
  <si>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</si>
  <si>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</si>
  <si>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</si>
  <si>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</si>
  <si>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</si>
  <si>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</si>
  <si>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</si>
  <si>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</si>
  <si>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</si>
  <si>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</si>
  <si>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</si>
  <si>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</si>
  <si>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</si>
  <si>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</si>
  <si>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</si>
  <si>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</si>
  <si>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</si>
  <si>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</si>
  <si>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</si>
  <si>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</si>
  <si>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</si>
  <si>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</si>
  <si>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</si>
  <si>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</si>
  <si>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</si>
  <si>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</si>
  <si>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</si>
  <si>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</si>
  <si>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</si>
  <si>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</si>
  <si>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</si>
  <si>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</si>
  <si>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</si>
  <si>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</si>
  <si>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</si>
  <si>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</si>
  <si>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</si>
  <si>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</si>
  <si>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</si>
  <si>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</si>
  <si>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</si>
  <si>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</si>
  <si>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</si>
  <si>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</si>
  <si>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</si>
  <si>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</si>
  <si>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</si>
  <si>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</si>
  <si>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</si>
  <si>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</si>
  <si>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</si>
  <si>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</si>
  <si>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</si>
  <si>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</si>
  <si>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</si>
  <si>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</si>
  <si>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</si>
  <si>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</si>
  <si>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</si>
  <si>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</si>
  <si>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</si>
  <si>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</si>
  <si>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</si>
  <si>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</si>
  <si>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</si>
  <si>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</si>
  <si>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</si>
  <si>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</si>
  <si>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</si>
  <si>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</si>
  <si>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</si>
  <si>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</si>
  <si>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</si>
  <si>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</si>
  <si>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</si>
  <si>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</si>
  <si>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</si>
  <si>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</si>
  <si>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</si>
  <si>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</si>
  <si>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</si>
  <si>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</si>
  <si>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</si>
  <si>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</si>
  <si>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</si>
  <si>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</si>
  <si>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</si>
  <si>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</si>
  <si>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</si>
  <si>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</si>
  <si>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</si>
  <si>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</si>
  <si>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</si>
  <si>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</si>
  <si>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</si>
  <si>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</si>
  <si>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</si>
  <si>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</si>
  <si>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</si>
  <si>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</si>
  <si>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</si>
  <si>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</si>
  <si>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</si>
  <si>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</si>
  <si>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</si>
  <si>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</si>
  <si>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</si>
  <si>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</si>
  <si>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</si>
  <si>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</si>
  <si>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</si>
  <si>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</si>
  <si>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</si>
  <si>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</si>
  <si>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</si>
  <si>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</si>
  <si>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</si>
  <si>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</si>
  <si>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</si>
  <si>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</si>
  <si>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</si>
  <si>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</si>
  <si>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</si>
  <si>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</si>
  <si>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</si>
  <si>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</si>
  <si>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</si>
  <si>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</si>
  <si>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</si>
  <si>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</si>
  <si>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</si>
  <si>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</si>
  <si>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</si>
  <si>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</si>
  <si>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</si>
  <si>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</si>
  <si>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</si>
  <si>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</si>
  <si>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</si>
  <si>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</si>
  <si>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</si>
  <si>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</si>
  <si>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</si>
  <si>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</si>
  <si>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</si>
  <si>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</si>
  <si>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</si>
  <si>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</si>
  <si>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</si>
  <si>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</si>
  <si>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</si>
  <si>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</si>
  <si>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</si>
  <si>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</si>
  <si>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</si>
  <si>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</si>
  <si>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</si>
  <si>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</si>
  <si>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</si>
  <si>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</si>
  <si>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</si>
  <si>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</si>
  <si>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</si>
  <si>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</si>
  <si>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</si>
  <si>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</si>
  <si>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</si>
  <si>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</si>
  <si>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</si>
  <si>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</si>
  <si>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</si>
  <si>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</si>
  <si>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</si>
  <si>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</si>
  <si>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</si>
  <si>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</si>
  <si>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</si>
  <si>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</si>
  <si>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</si>
  <si>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</si>
  <si>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</si>
  <si>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</si>
  <si>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</si>
  <si>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</si>
  <si>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</si>
  <si>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</si>
  <si>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</si>
  <si>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</si>
  <si>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</si>
  <si>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</si>
  <si>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</si>
  <si>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</si>
  <si>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</si>
  <si>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</si>
  <si>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</si>
  <si>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</si>
  <si>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</si>
  <si>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</si>
  <si>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</si>
  <si>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</si>
  <si>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</si>
  <si>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</si>
  <si>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</si>
  <si>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</si>
  <si>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</si>
  <si>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</si>
  <si>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</si>
  <si>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</si>
  <si>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</si>
  <si>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</si>
  <si>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</si>
  <si>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</si>
  <si>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</si>
  <si>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</si>
  <si>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</si>
  <si>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</si>
  <si>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</si>
  <si>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</si>
  <si>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</si>
  <si>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</si>
  <si>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</si>
  <si>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</si>
  <si>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</si>
  <si>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</si>
  <si>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</si>
  <si>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</si>
  <si>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</si>
  <si>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</si>
  <si>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</si>
  <si>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</si>
  <si>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</si>
  <si>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</si>
  <si>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</si>
  <si>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</si>
  <si>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</si>
  <si>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</si>
  <si>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</si>
  <si>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</si>
  <si>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</si>
  <si>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</si>
  <si>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</si>
  <si>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</si>
  <si>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</si>
  <si>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</si>
  <si>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</si>
  <si>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</si>
  <si>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</si>
  <si>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</si>
  <si>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</si>
  <si>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</si>
  <si>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</si>
  <si>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</si>
  <si>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</si>
  <si>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</si>
  <si>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</si>
  <si>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</si>
  <si>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</si>
  <si>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</si>
  <si>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</si>
  <si>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</si>
  <si>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</si>
  <si>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</si>
  <si>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</si>
  <si>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</si>
  <si>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</si>
  <si>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</si>
  <si>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</si>
  <si>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</si>
  <si>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</si>
  <si>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</si>
  <si>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</si>
  <si>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</si>
  <si>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</si>
  <si>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</si>
  <si>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</si>
  <si>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</si>
  <si>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</si>
  <si>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</si>
  <si>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</si>
  <si>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</si>
  <si>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</si>
  <si>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</si>
  <si>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</si>
  <si>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</si>
  <si>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</si>
  <si>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</si>
  <si>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</si>
  <si>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</si>
  <si>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</si>
  <si>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</si>
  <si>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</si>
  <si>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</si>
  <si>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</si>
  <si>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</si>
  <si>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</si>
  <si>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</si>
  <si>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</si>
  <si>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</si>
  <si>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</si>
  <si>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</si>
  <si>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</si>
  <si>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</si>
  <si>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</si>
  <si>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</si>
  <si>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</si>
  <si>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</si>
  <si>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</si>
  <si>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</si>
  <si>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</si>
  <si>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</si>
  <si>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</si>
  <si>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</si>
  <si>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</si>
  <si>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</si>
  <si>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</si>
  <si>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</si>
  <si>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</si>
  <si>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</si>
  <si>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</si>
  <si>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</si>
  <si>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</si>
  <si>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</si>
  <si>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</si>
  <si>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</si>
  <si>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</si>
  <si>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</si>
  <si>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</si>
  <si>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</si>
  <si>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</si>
  <si>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</si>
  <si>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</si>
  <si>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</si>
  <si>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</si>
  <si>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</si>
  <si>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</si>
  <si>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</si>
  <si>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</si>
  <si>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</si>
  <si>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</si>
  <si>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</si>
  <si>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</si>
  <si>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</si>
  <si>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</si>
  <si>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</si>
  <si>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</si>
  <si>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</si>
  <si>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</si>
  <si>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</si>
  <si>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</si>
  <si>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</si>
  <si>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</si>
  <si>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</si>
  <si>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</si>
  <si>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</si>
  <si>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</si>
  <si>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</si>
  <si>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</si>
  <si>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</si>
  <si>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</si>
  <si>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</si>
  <si>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</si>
  <si>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</si>
  <si>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</si>
  <si>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</si>
  <si>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</si>
  <si>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</si>
  <si>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</si>
  <si>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</si>
  <si>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</si>
  <si>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</si>
  <si>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</si>
  <si>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</si>
  <si>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</si>
  <si>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</si>
  <si>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</si>
  <si>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</si>
  <si>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</si>
  <si>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</si>
  <si>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</si>
  <si>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</si>
  <si>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</si>
  <si>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</si>
  <si>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</si>
  <si>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</si>
  <si>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</si>
  <si>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</si>
  <si>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</si>
  <si>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</si>
  <si>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</si>
  <si>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</si>
  <si>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</si>
  <si>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</si>
  <si>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</si>
  <si>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</si>
  <si>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</si>
  <si>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</si>
  <si>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</si>
  <si>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</si>
  <si>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</si>
  <si>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</si>
  <si>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</si>
  <si>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</si>
  <si>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</si>
  <si>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</si>
  <si>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</si>
  <si>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</si>
  <si>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</si>
  <si>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</si>
  <si>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</si>
  <si>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</si>
  <si>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</si>
  <si>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</si>
  <si>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</si>
  <si>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</si>
  <si>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</si>
  <si>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</si>
  <si>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</si>
  <si>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</si>
  <si>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</si>
  <si>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</si>
  <si>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</si>
  <si>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</si>
  <si>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</si>
  <si>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</si>
  <si>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</si>
  <si>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</si>
  <si>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</si>
  <si>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</si>
  <si>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</si>
  <si>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</si>
  <si>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</si>
  <si>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</si>
  <si>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</si>
  <si>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</si>
  <si>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</si>
  <si>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</si>
  <si>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</si>
  <si>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</si>
  <si>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</si>
  <si>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</si>
  <si>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</si>
  <si>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</si>
  <si>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</si>
  <si>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</si>
  <si>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</si>
  <si>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</si>
  <si>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</si>
  <si>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</si>
  <si>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</si>
  <si>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</si>
  <si>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</si>
  <si>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</si>
  <si>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</si>
  <si>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</si>
  <si>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</si>
  <si>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</si>
  <si>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</si>
  <si>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</si>
  <si>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</si>
  <si>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</si>
  <si>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</si>
  <si>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</si>
  <si>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</si>
  <si>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</si>
  <si>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</si>
  <si>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</si>
  <si>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</si>
  <si>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</si>
  <si>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</si>
  <si>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</si>
  <si>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</si>
  <si>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</si>
  <si>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</si>
  <si>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</si>
  <si>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</si>
  <si>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</si>
  <si>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</si>
  <si>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</si>
  <si>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</si>
  <si>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</si>
  <si>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</si>
  <si>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</si>
  <si>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</si>
  <si>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</si>
  <si>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</si>
  <si>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</si>
  <si>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</si>
  <si>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</si>
  <si>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</si>
  <si>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</si>
  <si>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</si>
  <si>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</si>
  <si>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</si>
  <si>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</si>
  <si>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</si>
  <si>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</si>
  <si>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</si>
  <si>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</si>
  <si>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</si>
  <si>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</si>
  <si>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</si>
  <si>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</si>
  <si>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</si>
  <si>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</si>
  <si>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</si>
  <si>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</si>
  <si>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</si>
  <si>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</si>
  <si>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</si>
  <si>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</si>
  <si>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</si>
  <si>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</si>
  <si>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</si>
  <si>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</si>
  <si>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</si>
  <si>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</si>
  <si>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</si>
  <si>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</si>
  <si>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</si>
  <si>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</si>
  <si>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</si>
  <si>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</si>
  <si>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</si>
  <si>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</si>
  <si>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</si>
  <si>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</si>
  <si>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</si>
  <si>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</si>
  <si>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</si>
  <si>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</si>
  <si>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</si>
  <si>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</si>
  <si>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</si>
  <si>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</si>
  <si>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</si>
  <si>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</si>
  <si>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</si>
  <si>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</si>
  <si>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</si>
  <si>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</si>
  <si>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</si>
  <si>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</si>
  <si>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</si>
  <si>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</si>
  <si>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</si>
  <si>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</si>
  <si>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</si>
  <si>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</si>
  <si>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</si>
  <si>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</si>
  <si>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</si>
  <si>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</si>
  <si>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</si>
  <si>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</si>
  <si>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</si>
  <si>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</si>
  <si>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</si>
  <si>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</si>
  <si>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</si>
  <si>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</si>
  <si>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</si>
  <si>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</si>
  <si>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</si>
  <si>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</si>
  <si>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</si>
  <si>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</si>
  <si>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</si>
  <si>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</si>
  <si>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</si>
  <si>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</si>
  <si>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</si>
  <si>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</si>
  <si>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</si>
  <si>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</si>
  <si>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</si>
  <si>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</si>
  <si>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</si>
  <si>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</si>
  <si>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</si>
  <si>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</si>
  <si>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</si>
  <si>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</si>
  <si>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</si>
  <si>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</si>
  <si>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</si>
  <si>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</si>
  <si>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</si>
  <si>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</si>
  <si>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</si>
  <si>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</si>
  <si>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</si>
  <si>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</si>
  <si>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</si>
  <si>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</si>
  <si>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</si>
  <si>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</si>
  <si>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</si>
  <si>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</si>
  <si>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</si>
  <si>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</si>
  <si>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</si>
  <si>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</si>
  <si>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</si>
  <si>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</si>
  <si>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</si>
  <si>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</si>
  <si>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</si>
  <si>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</si>
  <si>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</si>
  <si>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</si>
  <si>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</si>
  <si>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</si>
  <si>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</si>
  <si>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</si>
  <si>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</si>
  <si>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</si>
  <si>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</si>
  <si>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</si>
  <si>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</si>
  <si>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</si>
  <si>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</si>
  <si>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</si>
  <si>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</si>
  <si>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</si>
  <si>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</si>
  <si>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</si>
  <si>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</si>
  <si>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</si>
  <si>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</si>
  <si>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</si>
  <si>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</si>
  <si>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</si>
  <si>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</si>
  <si>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</si>
  <si>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</si>
  <si>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</si>
  <si>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</si>
  <si>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</si>
  <si>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</si>
  <si>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</si>
  <si>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</si>
  <si>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</si>
  <si>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</si>
  <si>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</si>
  <si>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</si>
  <si>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</si>
  <si>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</si>
  <si>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</si>
  <si>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</si>
  <si>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</si>
  <si>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</si>
  <si>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</si>
  <si>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</si>
  <si>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</si>
  <si>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</si>
  <si>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</si>
  <si>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</si>
  <si>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</si>
  <si>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</si>
  <si>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</si>
  <si>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</si>
  <si>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</si>
  <si>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</si>
  <si>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</si>
  <si>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</si>
  <si>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</si>
  <si>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</si>
  <si>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</si>
  <si>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</si>
  <si>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</si>
  <si>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</si>
  <si>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</si>
  <si>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</si>
  <si>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</si>
  <si>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</si>
  <si>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</si>
  <si>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</si>
  <si>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</si>
  <si>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</si>
  <si>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</si>
  <si>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</si>
  <si>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</si>
  <si>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</si>
  <si>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</si>
  <si>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</si>
  <si>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</si>
  <si>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</si>
  <si>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</si>
  <si>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</si>
  <si>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</si>
  <si>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</si>
  <si>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</si>
  <si>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</si>
  <si>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</si>
  <si>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</si>
  <si>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</si>
  <si>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</si>
  <si>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</si>
  <si>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</si>
  <si>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</si>
  <si>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</si>
  <si>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</si>
  <si>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</si>
  <si>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</si>
  <si>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</si>
  <si>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</si>
  <si>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</si>
  <si>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</si>
  <si>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</si>
  <si>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</si>
  <si>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</si>
  <si>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</si>
  <si>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</si>
  <si>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</si>
  <si>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</si>
  <si>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</si>
  <si>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</si>
  <si>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</si>
  <si>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</si>
  <si>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</si>
  <si>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</si>
  <si>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</si>
  <si>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</si>
  <si>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</si>
  <si>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</si>
  <si>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</si>
  <si>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</si>
  <si>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</si>
  <si>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</si>
  <si>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</si>
  <si>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</si>
  <si>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</si>
  <si>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</si>
  <si>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</si>
  <si>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</si>
  <si>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</si>
  <si>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</si>
  <si>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</si>
  <si>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</si>
  <si>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</si>
  <si>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</si>
  <si>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</si>
  <si>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</si>
  <si>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</si>
  <si>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</si>
  <si>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</si>
  <si>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</si>
  <si>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</si>
  <si>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</si>
  <si>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</si>
  <si>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</si>
  <si>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</si>
  <si>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</si>
  <si>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</si>
  <si>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</si>
  <si>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</si>
  <si>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</si>
  <si>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</si>
  <si>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</si>
  <si>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</si>
  <si>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</si>
  <si>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</si>
  <si>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</si>
  <si>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</si>
  <si>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</si>
  <si>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</si>
  <si>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</si>
  <si>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</si>
  <si>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</si>
  <si>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</si>
  <si>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</si>
  <si>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</si>
  <si>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</si>
  <si>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</si>
  <si>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</si>
  <si>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</si>
  <si>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</si>
  <si>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</si>
  <si>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</si>
  <si>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</si>
  <si>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</si>
  <si>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</si>
  <si>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</si>
  <si>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</si>
  <si>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</si>
  <si>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</si>
  <si>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</si>
  <si>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</si>
  <si>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</si>
  <si>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</si>
  <si>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</si>
  <si>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</si>
  <si>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</si>
  <si>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</si>
  <si>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</si>
  <si>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</si>
  <si>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</si>
  <si>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</si>
  <si>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</si>
  <si>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</si>
  <si>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</si>
  <si>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</si>
  <si>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</si>
  <si>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</si>
  <si>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</si>
  <si>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</si>
  <si>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</si>
  <si>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</si>
  <si>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</si>
  <si>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</si>
  <si>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</si>
  <si>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</si>
  <si>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</si>
  <si>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</si>
  <si>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</si>
  <si>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</si>
  <si>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</si>
  <si>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</si>
  <si>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</si>
  <si>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</si>
  <si>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</si>
  <si>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</si>
  <si>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</si>
  <si>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</si>
  <si>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</si>
  <si>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</si>
  <si>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</si>
  <si>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</si>
  <si>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</si>
  <si>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</si>
  <si>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</si>
  <si>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</si>
  <si>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</si>
  <si>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</si>
  <si>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</si>
  <si>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</si>
  <si>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</si>
  <si>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</si>
  <si>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</si>
  <si>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</si>
  <si>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</si>
  <si>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</si>
  <si>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</si>
  <si>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</si>
  <si>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</si>
  <si>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</si>
  <si>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</si>
  <si>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</si>
  <si>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</si>
  <si>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</si>
  <si>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</si>
  <si>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</si>
  <si>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</si>
  <si>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</si>
  <si>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</si>
  <si>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</si>
  <si>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</si>
  <si>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</si>
  <si>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</si>
  <si>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</si>
  <si>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</si>
  <si>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</si>
  <si>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</si>
  <si>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</si>
  <si>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</si>
  <si>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</si>
  <si>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</si>
  <si>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</si>
  <si>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</si>
  <si>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</si>
  <si>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</si>
  <si>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</si>
  <si>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</si>
  <si>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</si>
  <si>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</si>
  <si>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</si>
  <si>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</si>
  <si>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</si>
  <si>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</si>
  <si>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</si>
  <si>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</si>
  <si>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</si>
  <si>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</si>
  <si>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</si>
  <si>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</si>
  <si>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</si>
  <si>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</si>
  <si>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</si>
  <si>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</si>
  <si>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</si>
  <si>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</si>
  <si>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</si>
  <si>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</si>
  <si>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</si>
  <si>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</si>
  <si>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</si>
  <si>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</si>
  <si>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</si>
  <si>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</si>
  <si>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</si>
  <si>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</si>
  <si>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</si>
  <si>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</si>
  <si>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</si>
  <si>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</si>
  <si>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</si>
  <si>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</si>
  <si>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</si>
  <si>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</si>
  <si>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</si>
  <si>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</si>
  <si>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</si>
  <si>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</si>
  <si>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</si>
  <si>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</si>
  <si>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</si>
  <si>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</si>
  <si>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</si>
  <si>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</si>
  <si>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</si>
  <si>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</si>
  <si>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</si>
  <si>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</si>
  <si>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</si>
  <si>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</si>
  <si>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</si>
  <si>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</si>
  <si>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</si>
  <si>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</si>
  <si>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</si>
  <si>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</si>
  <si>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</si>
  <si>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</si>
  <si>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</si>
  <si>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</si>
  <si>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</si>
  <si>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</si>
  <si>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</si>
  <si>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</si>
  <si>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</si>
  <si>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</si>
  <si>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</si>
  <si>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</si>
  <si>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</si>
  <si>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</si>
  <si>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</si>
  <si>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</si>
  <si>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</si>
  <si>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</si>
  <si>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</si>
  <si>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</si>
  <si>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</si>
  <si>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</si>
  <si>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</si>
  <si>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</si>
  <si>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</si>
  <si>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</si>
  <si>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</si>
  <si>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</si>
  <si>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</si>
  <si>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</si>
  <si>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</si>
  <si>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</si>
  <si>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</si>
  <si>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</si>
  <si>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</si>
  <si>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</si>
  <si>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</si>
  <si>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</si>
  <si>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</si>
  <si>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</si>
  <si>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</si>
  <si>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</si>
  <si>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</si>
  <si>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</si>
  <si>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</si>
  <si>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</si>
  <si>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</si>
  <si>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</si>
  <si>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</si>
  <si>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</si>
  <si>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</si>
  <si>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</si>
  <si>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</si>
  <si>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</si>
  <si>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</si>
  <si>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</si>
  <si>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</si>
  <si>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</si>
  <si>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</si>
  <si>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</si>
  <si>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</si>
  <si>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</si>
  <si>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</si>
  <si>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</si>
  <si>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</si>
  <si>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</si>
  <si>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</si>
  <si>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</si>
  <si>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</si>
  <si>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</si>
  <si>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</si>
  <si>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</si>
  <si>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</si>
  <si>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</si>
  <si>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</si>
  <si>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</si>
  <si>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</si>
  <si>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</si>
  <si>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</si>
  <si>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</si>
  <si>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</si>
  <si>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</si>
  <si>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</si>
  <si>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</si>
  <si>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</si>
  <si>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</si>
  <si>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</si>
  <si>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</si>
  <si>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</si>
  <si>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</si>
  <si>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</si>
  <si>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</si>
  <si>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</si>
  <si>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</si>
  <si>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</si>
  <si>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</si>
  <si>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</si>
  <si>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</si>
  <si>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</si>
  <si>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</si>
  <si>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</si>
  <si>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</si>
  <si>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</si>
  <si>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</si>
  <si>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</si>
  <si>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</si>
  <si>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</si>
  <si>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</si>
  <si>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</si>
  <si>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</si>
  <si>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</si>
  <si>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</si>
  <si>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</si>
  <si>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</si>
  <si>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</si>
  <si>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</si>
  <si>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</si>
  <si>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</si>
  <si>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</si>
  <si>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</si>
  <si>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</si>
  <si>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</si>
  <si>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</si>
  <si>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</si>
  <si>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</si>
  <si>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</si>
  <si>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</si>
  <si>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</si>
  <si>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</si>
  <si>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</si>
  <si>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</si>
  <si>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</si>
  <si>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</si>
  <si>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</si>
  <si>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</si>
  <si>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</si>
  <si>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</si>
  <si>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</si>
  <si>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</si>
  <si>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</si>
  <si>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</si>
  <si>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</si>
  <si>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</si>
  <si>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</si>
  <si>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</si>
  <si>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</si>
  <si>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</si>
  <si>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</si>
  <si>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</si>
  <si>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</si>
  <si>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</si>
  <si>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</si>
  <si>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</si>
  <si>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</si>
  <si>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</si>
  <si>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</si>
  <si>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</si>
  <si>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</si>
  <si>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</si>
  <si>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</si>
  <si>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</si>
  <si>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</si>
  <si>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</si>
  <si>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</si>
  <si>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</si>
  <si>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</si>
  <si>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</si>
  <si>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</si>
  <si>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</si>
  <si>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</si>
  <si>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</si>
  <si>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</si>
  <si>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</si>
  <si>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</si>
  <si>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</si>
  <si>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</si>
  <si>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</si>
  <si>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</si>
  <si>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</si>
  <si>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</si>
  <si>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</si>
  <si>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</si>
  <si>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</si>
  <si>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</si>
  <si>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</si>
  <si>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</si>
  <si>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</si>
  <si>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</si>
  <si>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</si>
  <si>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</si>
  <si>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</si>
  <si>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</si>
  <si>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</si>
  <si>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</si>
  <si>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</si>
  <si>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</si>
  <si>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</si>
  <si>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</si>
  <si>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</si>
  <si>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</si>
  <si>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</si>
  <si>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</si>
  <si>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</si>
  <si>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</si>
  <si>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</si>
  <si>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</si>
  <si>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</si>
  <si>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</si>
  <si>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</si>
  <si>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</si>
  <si>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</si>
  <si>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</si>
  <si>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</si>
  <si>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</si>
  <si>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</si>
  <si>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</si>
  <si>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</si>
  <si>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</si>
  <si>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</si>
  <si>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</si>
  <si>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</si>
  <si>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</si>
  <si>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</si>
  <si>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</si>
  <si>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</si>
  <si>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</si>
  <si>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</si>
  <si>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</si>
  <si>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</si>
  <si>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</si>
  <si>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</si>
  <si>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</si>
  <si>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</si>
  <si>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</si>
  <si>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</si>
  <si>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</si>
  <si>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</si>
  <si>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</si>
  <si>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</si>
  <si>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</si>
  <si>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</si>
  <si>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</si>
  <si>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</si>
  <si>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</si>
  <si>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</si>
  <si>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</si>
  <si>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</si>
  <si>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</si>
  <si>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</si>
  <si>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</si>
  <si>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</si>
  <si>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</si>
  <si>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</si>
  <si>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</si>
  <si>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</si>
  <si>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</si>
  <si>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</si>
  <si>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</si>
  <si>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</si>
  <si>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</si>
  <si>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</si>
  <si>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</si>
  <si>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</si>
  <si>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</si>
  <si>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</si>
  <si>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</si>
  <si>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</si>
  <si>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</si>
  <si>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</si>
  <si>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</si>
  <si>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</si>
  <si>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</si>
  <si>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</si>
  <si>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</si>
  <si>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</si>
  <si>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</si>
  <si>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</si>
  <si>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</si>
  <si>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</si>
  <si>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</si>
  <si>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</si>
  <si>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</si>
  <si>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</si>
  <si>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</si>
  <si>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</si>
  <si>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</si>
  <si>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</si>
  <si>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</si>
  <si>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</si>
  <si>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</si>
  <si>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</si>
  <si>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</si>
  <si>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</si>
  <si>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</si>
  <si>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</si>
  <si>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</si>
  <si>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</si>
  <si>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</si>
  <si>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</si>
  <si>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</si>
  <si>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</si>
  <si>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</si>
  <si>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</si>
  <si>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</si>
  <si>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</si>
  <si>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</si>
  <si>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</si>
  <si>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</si>
  <si>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</si>
  <si>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</si>
  <si>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</si>
  <si>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</si>
  <si>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</si>
  <si>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</si>
  <si>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</si>
  <si>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</si>
  <si>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</si>
  <si>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</si>
  <si>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</si>
  <si>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</si>
  <si>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</si>
  <si>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</si>
  <si>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</si>
  <si>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</si>
  <si>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</si>
  <si>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</si>
  <si>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</si>
  <si>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</si>
  <si>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</si>
  <si>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</si>
  <si>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</si>
  <si>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</si>
  <si>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</si>
  <si>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</si>
  <si>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</si>
  <si>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</si>
  <si>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</si>
  <si>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</si>
  <si>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</si>
  <si>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</si>
  <si>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</si>
  <si>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</si>
  <si>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</si>
  <si>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</si>
  <si>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</si>
  <si>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</si>
  <si>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</si>
  <si>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</si>
  <si>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</si>
  <si>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</si>
  <si>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</si>
  <si>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</si>
  <si>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</si>
  <si>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</si>
  <si>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</si>
  <si>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</si>
  <si>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</si>
  <si>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</si>
  <si>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</si>
  <si>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</si>
  <si>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</si>
  <si>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</si>
  <si>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</si>
  <si>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</si>
  <si>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</si>
  <si>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</si>
  <si>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</si>
  <si>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</si>
  <si>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</si>
  <si>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</si>
  <si>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</si>
  <si>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</si>
  <si>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</si>
  <si>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</si>
  <si>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</si>
  <si>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</si>
  <si>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</si>
  <si>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</si>
  <si>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</si>
  <si>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</si>
  <si>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</si>
  <si>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</si>
  <si>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</si>
  <si>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</si>
  <si>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</si>
  <si>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</si>
  <si>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</si>
  <si>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</si>
  <si>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</si>
  <si>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</si>
  <si>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</si>
  <si>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</si>
  <si>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</si>
  <si>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</si>
  <si>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</si>
  <si>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</si>
  <si>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</si>
  <si>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</si>
  <si>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</si>
  <si>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</si>
  <si>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</si>
  <si>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</si>
  <si>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</si>
  <si>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</si>
  <si>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</si>
  <si>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</si>
  <si>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</si>
  <si>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</si>
  <si>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</si>
  <si>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</si>
  <si>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</si>
  <si>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</si>
  <si>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</si>
  <si>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</si>
  <si>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</si>
  <si>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</si>
  <si>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</si>
  <si>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</si>
  <si>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</si>
  <si>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</si>
  <si>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</si>
  <si>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</si>
  <si>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</si>
  <si>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</si>
  <si>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</si>
  <si>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</si>
  <si>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</si>
  <si>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</si>
  <si>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</si>
  <si>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</si>
  <si>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</si>
  <si>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</si>
  <si>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</si>
  <si>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</si>
  <si>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</si>
  <si>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</si>
  <si>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</si>
  <si>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</si>
  <si>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</si>
  <si>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</si>
  <si>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</si>
  <si>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</si>
  <si>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</si>
  <si>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</si>
  <si>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</si>
  <si>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</si>
  <si>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</si>
  <si>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</si>
  <si>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</si>
  <si>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</si>
  <si>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</si>
  <si>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</si>
  <si>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</si>
  <si>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</si>
  <si>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</si>
  <si>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</si>
  <si>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</si>
  <si>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</si>
  <si>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</si>
  <si>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</si>
  <si>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</si>
  <si>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</si>
  <si>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</si>
  <si>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</si>
  <si>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</si>
  <si>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</si>
  <si>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</si>
  <si>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</si>
  <si>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</si>
  <si>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</si>
  <si>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</si>
  <si>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</si>
  <si>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</si>
  <si>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</si>
  <si>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</si>
  <si>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</si>
  <si>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</si>
  <si>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</si>
  <si>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</si>
  <si>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</si>
  <si>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</si>
  <si>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</si>
  <si>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</si>
  <si>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</si>
  <si>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</si>
  <si>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</si>
  <si>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</si>
  <si>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</si>
  <si>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</si>
  <si>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</si>
  <si>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</si>
  <si>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</si>
  <si>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</si>
  <si>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</si>
  <si>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</si>
  <si>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</si>
  <si>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</si>
  <si>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</si>
  <si>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</si>
  <si>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</si>
  <si>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</si>
  <si>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</si>
  <si>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</si>
  <si>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</si>
  <si>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</si>
  <si>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</si>
  <si>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</si>
  <si>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</si>
  <si>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</si>
  <si>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</si>
  <si>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</si>
  <si>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</si>
  <si>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</si>
  <si>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</si>
  <si>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</si>
  <si>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</si>
  <si>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</si>
  <si>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</si>
  <si>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</si>
  <si>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</si>
  <si>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</si>
  <si>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</si>
  <si>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</si>
  <si>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</si>
  <si>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</si>
  <si>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</si>
  <si>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</si>
  <si>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</si>
  <si>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</si>
  <si>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</si>
  <si>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</si>
  <si>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</si>
  <si>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</si>
  <si>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</si>
  <si>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</si>
  <si>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</si>
  <si>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</si>
  <si>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</si>
  <si>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</si>
  <si>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</si>
  <si>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</si>
  <si>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</si>
  <si>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</si>
  <si>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</si>
  <si>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</si>
  <si>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</si>
  <si>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</si>
  <si>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</si>
  <si>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</si>
  <si>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</si>
  <si>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</si>
  <si>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</si>
  <si>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</si>
  <si>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</si>
  <si>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</si>
  <si>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</si>
  <si>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</si>
  <si>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</si>
  <si>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</si>
  <si>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</si>
  <si>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</si>
  <si>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</si>
  <si>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</si>
  <si>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</si>
  <si>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</si>
  <si>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</si>
  <si>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</si>
  <si>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</si>
  <si>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</si>
  <si>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</si>
  <si>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</si>
  <si>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</si>
  <si>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</si>
  <si>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</si>
  <si>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</si>
  <si>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</si>
  <si>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</si>
  <si>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</si>
  <si>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</si>
  <si>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</si>
  <si>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</si>
  <si>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</si>
  <si>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</si>
  <si>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</si>
  <si>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</si>
  <si>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</si>
  <si>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</si>
  <si>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</si>
  <si>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</si>
  <si>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</si>
  <si>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</si>
  <si>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</si>
  <si>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</si>
  <si>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</si>
  <si>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</si>
  <si>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</si>
  <si>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</si>
  <si>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</si>
  <si>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</si>
  <si>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</si>
  <si>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</si>
  <si>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</si>
  <si>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</si>
  <si>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</si>
  <si>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</si>
  <si>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</si>
  <si>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</si>
  <si>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</si>
  <si>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</si>
  <si>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</si>
  <si>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</si>
  <si>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</si>
  <si>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</si>
  <si>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</si>
  <si>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</si>
  <si>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</si>
  <si>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</si>
  <si>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</si>
  <si>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</si>
  <si>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</si>
  <si>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</si>
  <si>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</si>
  <si>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</si>
  <si>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</si>
  <si>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</si>
  <si>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</si>
  <si>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</si>
  <si>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</si>
  <si>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</si>
  <si>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</si>
  <si>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</si>
  <si>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</si>
  <si>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</si>
  <si>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</si>
  <si>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</si>
  <si>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</si>
  <si>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</si>
  <si>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</si>
  <si>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</si>
  <si>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</si>
  <si>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</si>
  <si>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</si>
  <si>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</si>
  <si>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</si>
  <si>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</si>
  <si>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</si>
  <si>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</si>
  <si>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</si>
  <si>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</si>
  <si>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</si>
  <si>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</si>
  <si>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</si>
  <si>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</si>
  <si>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</si>
  <si>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</si>
  <si>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</si>
  <si>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</si>
  <si>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</si>
  <si>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</si>
  <si>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</si>
  <si>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</si>
  <si>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</si>
  <si>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</si>
  <si>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</si>
  <si>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</si>
  <si>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</si>
  <si>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</si>
  <si>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</si>
  <si>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</si>
  <si>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</si>
  <si>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</si>
  <si>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</si>
  <si>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</si>
  <si>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</si>
  <si>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</si>
  <si>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</si>
  <si>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</si>
  <si>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</si>
  <si>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</si>
  <si>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</si>
  <si>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</si>
  <si>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</si>
  <si>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</si>
  <si>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</si>
  <si>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</si>
  <si>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</si>
  <si>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</si>
  <si>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</si>
  <si>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</si>
  <si>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</si>
  <si>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</si>
  <si>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</si>
  <si>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</si>
  <si>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</si>
  <si>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</si>
  <si>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</si>
  <si>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</si>
  <si>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</si>
  <si>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</si>
  <si>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</si>
  <si>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</si>
  <si>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</si>
  <si>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</si>
  <si>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</si>
  <si>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</si>
  <si>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</si>
  <si>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</si>
  <si>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</si>
  <si>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</si>
  <si>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</si>
  <si>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</si>
  <si>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</si>
  <si>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</si>
  <si>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</si>
  <si>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</si>
  <si>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</si>
  <si>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</si>
  <si>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</si>
  <si>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</si>
  <si>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</si>
  <si>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</si>
  <si>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</si>
  <si>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</si>
  <si>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</si>
  <si>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</si>
  <si>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</si>
  <si>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</si>
  <si>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</si>
  <si>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</si>
  <si>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</si>
  <si>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</si>
  <si>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</si>
  <si>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</si>
  <si>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</si>
  <si>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</si>
  <si>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</si>
  <si>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</si>
  <si>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</si>
  <si>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</si>
  <si>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</si>
  <si>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</si>
  <si>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</si>
  <si>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</si>
  <si>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</si>
  <si>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</si>
  <si>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</si>
  <si>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</si>
  <si>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</si>
  <si>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</si>
  <si>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</si>
  <si>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</si>
  <si>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</si>
  <si>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</si>
  <si>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</si>
  <si>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</si>
  <si>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</si>
  <si>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</si>
  <si>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</si>
  <si>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</si>
  <si>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</si>
  <si>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</si>
  <si>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</si>
  <si>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</si>
  <si>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</si>
  <si>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</si>
  <si>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</si>
  <si>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</si>
  <si>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</si>
  <si>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</si>
  <si>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</si>
  <si>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</si>
  <si>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</si>
  <si>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</si>
  <si>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</si>
  <si>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</si>
  <si>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</si>
  <si>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</si>
  <si>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</si>
  <si>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</si>
  <si>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</si>
  <si>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</si>
  <si>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</si>
  <si>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</si>
  <si>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</si>
  <si>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</si>
  <si>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</si>
  <si>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</si>
  <si>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</si>
  <si>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</si>
  <si>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</si>
  <si>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</si>
  <si>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</si>
  <si>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</si>
  <si>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</si>
  <si>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</si>
  <si>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</si>
  <si>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</si>
  <si>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</si>
  <si>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</si>
  <si>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</si>
  <si>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</si>
  <si>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</si>
  <si>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</si>
  <si>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</si>
  <si>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</si>
  <si>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</si>
  <si>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</si>
  <si>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</si>
  <si>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</si>
  <si>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</si>
  <si>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</si>
  <si>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</si>
  <si>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</si>
  <si>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</si>
  <si>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</si>
  <si>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</si>
  <si>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</si>
  <si>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</si>
  <si>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</si>
  <si>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</si>
  <si>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</si>
  <si>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</si>
  <si>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</si>
  <si>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</si>
  <si>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</si>
  <si>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</si>
  <si>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</si>
  <si>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</si>
  <si>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</si>
  <si>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</si>
  <si>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</si>
  <si>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</si>
  <si>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</si>
  <si>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</si>
  <si>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</si>
  <si>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</si>
  <si>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</si>
  <si>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</si>
  <si>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</si>
  <si>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</si>
  <si>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</si>
  <si>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</si>
  <si>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</si>
  <si>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</si>
  <si>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</si>
  <si>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</si>
  <si>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</si>
  <si>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</si>
  <si>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</si>
  <si>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</si>
  <si>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</si>
  <si>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</si>
  <si>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</si>
  <si>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</si>
  <si>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</si>
  <si>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</si>
  <si>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</si>
  <si>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</si>
  <si>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</si>
  <si>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</si>
  <si>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</si>
  <si>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</si>
  <si>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</si>
  <si>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</si>
  <si>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</si>
  <si>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</si>
  <si>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</si>
  <si>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</si>
  <si>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</si>
  <si>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</si>
  <si>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</si>
  <si>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</si>
  <si>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</si>
  <si>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</si>
  <si>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</si>
  <si>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</si>
  <si>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</si>
  <si>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</si>
  <si>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</si>
  <si>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</si>
  <si>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</si>
  <si>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</si>
  <si>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</si>
  <si>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</si>
  <si>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</si>
  <si>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</si>
  <si>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</si>
  <si>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</si>
  <si>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</si>
  <si>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</si>
  <si>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</si>
  <si>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</si>
  <si>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</si>
  <si>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</si>
  <si>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</si>
  <si>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</si>
  <si>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</si>
  <si>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</si>
  <si>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</si>
  <si>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</si>
  <si>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</si>
  <si>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</si>
  <si>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</si>
  <si>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</si>
  <si>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</si>
  <si>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</si>
  <si>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</si>
  <si>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</si>
  <si>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</si>
  <si>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</si>
  <si>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</si>
  <si>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</si>
  <si>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</si>
  <si>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</si>
  <si>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</si>
  <si>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</si>
  <si>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</si>
  <si>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</si>
  <si>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</si>
  <si>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</si>
  <si>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</si>
  <si>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</si>
  <si>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</si>
  <si>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</si>
  <si>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</si>
  <si>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</si>
  <si>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</si>
  <si>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</si>
  <si>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</si>
  <si>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</si>
  <si>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</si>
  <si>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</si>
  <si>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</si>
  <si>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</si>
  <si>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</si>
  <si>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</si>
  <si>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</si>
  <si>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</si>
  <si>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</si>
  <si>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</si>
  <si>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</si>
  <si>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</si>
  <si>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</si>
  <si>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</si>
  <si>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</si>
  <si>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</si>
  <si>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</si>
  <si>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</si>
  <si>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</si>
  <si>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</si>
  <si>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</si>
  <si>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</si>
  <si>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</si>
  <si>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</si>
  <si>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</si>
  <si>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</si>
  <si>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</si>
  <si>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</si>
  <si>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</si>
  <si>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</si>
  <si>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</si>
  <si>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</si>
  <si>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</si>
  <si>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</si>
  <si>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</si>
  <si>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</si>
  <si>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</si>
  <si>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</si>
  <si>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</si>
  <si>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</si>
  <si>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</si>
  <si>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</si>
  <si>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</si>
  <si>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</si>
  <si>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</si>
  <si>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</si>
  <si>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</si>
  <si>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</si>
  <si>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</si>
  <si>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</si>
  <si>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</si>
  <si>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</si>
  <si>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</si>
  <si>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</si>
  <si>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</si>
  <si>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</si>
  <si>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</si>
  <si>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</si>
  <si>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</si>
  <si>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</si>
  <si>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</si>
  <si>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</si>
  <si>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</si>
  <si>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</si>
  <si>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</si>
  <si>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</si>
  <si>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</si>
  <si>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</si>
  <si>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</si>
  <si>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</si>
  <si>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</si>
  <si>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</si>
  <si>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</si>
  <si>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</si>
  <si>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</si>
  <si>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</si>
  <si>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</si>
  <si>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</si>
  <si>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</si>
  <si>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</si>
  <si>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</si>
  <si>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</si>
  <si>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</si>
  <si>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</si>
  <si>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</si>
  <si>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</si>
  <si>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</si>
  <si>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</si>
  <si>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</si>
  <si>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</si>
  <si>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</si>
  <si>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</si>
  <si>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</si>
  <si>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</si>
  <si>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</si>
  <si>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</si>
  <si>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</si>
  <si>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</si>
  <si>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</si>
  <si>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</si>
  <si>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</si>
  <si>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</si>
  <si>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</si>
  <si>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</si>
  <si>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</si>
  <si>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</si>
  <si>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</si>
  <si>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</si>
  <si>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</si>
  <si>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</si>
  <si>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</si>
  <si>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</si>
  <si>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</si>
  <si>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</si>
  <si>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</si>
  <si>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</si>
  <si>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</si>
  <si>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</si>
  <si>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</si>
  <si>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</si>
  <si>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</si>
  <si>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</si>
  <si>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</si>
  <si>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</si>
  <si>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</si>
  <si>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</si>
  <si>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</si>
  <si>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</si>
  <si>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</si>
  <si>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</si>
  <si>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</si>
  <si>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</si>
  <si>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</si>
  <si>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</si>
  <si>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</si>
  <si>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</si>
  <si>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</si>
  <si>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</si>
  <si>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</si>
  <si>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</si>
  <si>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</si>
  <si>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</si>
  <si>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</si>
  <si>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</si>
  <si>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</si>
  <si>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</si>
  <si>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</si>
  <si>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</si>
  <si>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</si>
  <si>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</si>
  <si>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</si>
  <si>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</si>
  <si>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</si>
  <si>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</si>
  <si>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</si>
  <si>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</si>
  <si>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</si>
  <si>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</si>
  <si>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</si>
  <si>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</si>
  <si>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</si>
  <si>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</si>
  <si>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</si>
  <si>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</si>
  <si>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</si>
  <si>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</si>
  <si>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</si>
  <si>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</si>
  <si>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</si>
  <si>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</si>
  <si>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</si>
  <si>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</si>
  <si>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</si>
  <si>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</si>
  <si>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</si>
  <si>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</si>
  <si>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</si>
  <si>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</si>
  <si>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</si>
  <si>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</si>
  <si>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</si>
  <si>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</si>
  <si>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</si>
  <si>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</si>
  <si>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</si>
  <si>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</si>
  <si>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</si>
  <si>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</si>
  <si>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</si>
  <si>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</si>
  <si>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</si>
  <si>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</si>
  <si>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</si>
  <si>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</si>
  <si>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</si>
  <si>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</si>
  <si>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</si>
  <si>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</si>
  <si>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</si>
  <si>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</si>
  <si>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</si>
  <si>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</si>
  <si>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</si>
  <si>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</si>
  <si>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</si>
  <si>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</si>
  <si>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</si>
  <si>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</si>
  <si>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</si>
  <si>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</si>
  <si>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</si>
  <si>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</si>
  <si>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</si>
  <si>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</si>
  <si>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</si>
  <si>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</si>
  <si>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</si>
  <si>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</si>
  <si>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</si>
  <si>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</si>
  <si>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</si>
  <si>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</si>
  <si>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</si>
  <si>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</si>
  <si>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</si>
  <si>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</si>
  <si>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</si>
  <si>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</si>
  <si>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</si>
  <si>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</si>
  <si>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</si>
  <si>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</si>
  <si>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</si>
  <si>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</si>
  <si>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</si>
  <si>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</si>
  <si>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</si>
  <si>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</si>
  <si>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</si>
  <si>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</si>
  <si>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</si>
  <si>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</si>
  <si>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</si>
  <si>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</si>
  <si>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</si>
  <si>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</si>
  <si>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</si>
  <si>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</si>
  <si>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</si>
  <si>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</si>
  <si>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</si>
  <si>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</si>
  <si>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</si>
  <si>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</si>
  <si>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</si>
  <si>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</si>
  <si>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</si>
  <si>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</si>
  <si>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</si>
  <si>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</si>
  <si>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</si>
  <si>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</si>
  <si>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</si>
  <si>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</si>
  <si>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</si>
  <si>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</si>
  <si>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</si>
  <si>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</si>
  <si>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</si>
  <si>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</si>
  <si>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</si>
  <si>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</si>
  <si>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</si>
  <si>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</si>
  <si>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</si>
  <si>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</si>
  <si>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</si>
  <si>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</si>
  <si>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</si>
  <si>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</si>
  <si>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</si>
  <si>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</si>
  <si>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</si>
  <si>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</si>
  <si>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</si>
  <si>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</si>
  <si>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</si>
  <si>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</si>
  <si>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</si>
  <si>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</si>
  <si>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</si>
  <si>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</si>
  <si>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</si>
  <si>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</si>
  <si>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</si>
  <si>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</si>
  <si>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</si>
  <si>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</si>
  <si>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</si>
  <si>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</si>
  <si>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</si>
  <si>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</si>
  <si>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</si>
  <si>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</si>
  <si>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</si>
  <si>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</si>
  <si>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</si>
  <si>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</si>
  <si>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</si>
  <si>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</si>
  <si>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</si>
  <si>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</si>
  <si>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</si>
  <si>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</si>
  <si>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</si>
  <si>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</si>
  <si>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</si>
  <si>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</si>
  <si>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</si>
  <si>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</si>
  <si>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</si>
  <si>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</si>
  <si>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</si>
  <si>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</si>
  <si>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</si>
  <si>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</si>
  <si>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</si>
  <si>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</si>
  <si>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</si>
  <si>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</si>
  <si>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</si>
  <si>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</si>
  <si>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</si>
  <si>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</si>
  <si>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</si>
  <si>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</si>
  <si>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</si>
  <si>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</si>
  <si>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</si>
  <si>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</si>
  <si>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</si>
  <si>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</si>
  <si>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</si>
  <si>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</si>
  <si>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</si>
  <si>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</si>
  <si>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</si>
  <si>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</si>
  <si>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</si>
  <si>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</si>
  <si>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</si>
  <si>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</si>
  <si>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</si>
  <si>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</si>
  <si>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</si>
  <si>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</si>
  <si>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</si>
  <si>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</si>
  <si>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</si>
  <si>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</si>
  <si>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</si>
  <si>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</si>
  <si>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</si>
  <si>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</si>
  <si>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</si>
  <si>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</si>
  <si>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</si>
  <si>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</si>
  <si>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</si>
  <si>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</si>
  <si>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</si>
  <si>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</si>
  <si>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</si>
  <si>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</si>
  <si>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</si>
  <si>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</si>
  <si>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</si>
  <si>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</si>
  <si>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</si>
  <si>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</si>
  <si>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</si>
  <si>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</si>
  <si>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</si>
  <si>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</si>
  <si>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</si>
  <si>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</si>
  <si>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</si>
  <si>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</si>
  <si>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</si>
  <si>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</si>
  <si>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</si>
  <si>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</si>
  <si>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</si>
  <si>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</si>
  <si>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</si>
  <si>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</si>
  <si>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</si>
  <si>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</si>
  <si>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</si>
  <si>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</si>
  <si>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</si>
  <si>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</si>
  <si>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</si>
  <si>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</si>
  <si>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</si>
  <si>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</si>
  <si>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</si>
  <si>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</si>
  <si>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</si>
  <si>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</si>
  <si>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</si>
  <si>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</si>
  <si>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</si>
  <si>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</si>
  <si>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</si>
  <si>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</si>
  <si>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</si>
  <si>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</si>
  <si>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</si>
  <si>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</si>
  <si>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</si>
  <si>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</si>
  <si>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</si>
  <si>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</si>
  <si>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</si>
  <si>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</si>
  <si>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</si>
  <si>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</si>
  <si>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</si>
  <si>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</si>
  <si>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</si>
  <si>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</si>
  <si>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</si>
  <si>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</si>
  <si>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</si>
  <si>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</si>
  <si>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</si>
  <si>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</si>
  <si>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</si>
  <si>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</si>
  <si>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</si>
  <si>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</si>
  <si>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</si>
  <si>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</si>
  <si>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</si>
  <si>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</si>
  <si>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</si>
  <si>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</si>
  <si>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</si>
  <si>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</si>
  <si>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</si>
  <si>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</si>
  <si>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</si>
  <si>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</si>
  <si>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</si>
  <si>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</si>
  <si>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</si>
  <si>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</si>
  <si>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</si>
  <si>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</si>
  <si>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</si>
  <si>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</si>
  <si>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</si>
  <si>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</si>
  <si>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</si>
  <si>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</si>
  <si>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</si>
  <si>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</si>
  <si>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</si>
  <si>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</si>
  <si>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</si>
  <si>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</si>
  <si>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</si>
  <si>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</si>
  <si>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</si>
  <si>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</si>
  <si>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</si>
  <si>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</si>
  <si>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</si>
  <si>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</si>
  <si>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</si>
  <si>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</si>
  <si>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</si>
  <si>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</si>
  <si>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</si>
  <si>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</si>
  <si>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</si>
  <si>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</si>
  <si>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</si>
  <si>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</si>
  <si>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</si>
  <si>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</si>
  <si>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</si>
  <si>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</si>
  <si>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</si>
  <si>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</si>
  <si>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</si>
  <si>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</si>
  <si>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</si>
  <si>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</si>
  <si>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</si>
  <si>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</si>
  <si>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</si>
  <si>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</si>
  <si>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</si>
  <si>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</si>
  <si>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</si>
  <si>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</si>
  <si>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</si>
  <si>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</si>
  <si>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</si>
  <si>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</si>
  <si>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</si>
  <si>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</si>
  <si>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</si>
  <si>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</si>
  <si>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</si>
  <si>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</si>
  <si>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</si>
  <si>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</si>
  <si>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</si>
  <si>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</si>
  <si>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</si>
  <si>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</si>
  <si>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</si>
  <si>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</si>
  <si>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</si>
  <si>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</si>
  <si>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</si>
  <si>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</si>
  <si>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</si>
  <si>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</si>
  <si>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</si>
  <si>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</si>
  <si>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</si>
  <si>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</si>
  <si>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</si>
  <si>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</si>
  <si>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</si>
  <si>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</si>
  <si>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</si>
  <si>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</si>
  <si>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</si>
  <si>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</si>
  <si>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</si>
  <si>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</si>
  <si>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</si>
  <si>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</si>
  <si>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</si>
  <si>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</si>
  <si>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</si>
  <si>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</si>
  <si>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</si>
  <si>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</si>
  <si>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</si>
  <si>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</si>
  <si>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</si>
  <si>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</si>
  <si>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</si>
  <si>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</si>
  <si>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</si>
  <si>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</si>
  <si>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</si>
  <si>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</si>
  <si>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</si>
  <si>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</si>
  <si>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</si>
  <si>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</si>
  <si>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</si>
  <si>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</si>
  <si>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</si>
  <si>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</si>
  <si>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</si>
  <si>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</si>
  <si>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</si>
  <si>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</si>
  <si>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</si>
  <si>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</si>
  <si>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</si>
  <si>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</si>
  <si>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</si>
  <si>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</si>
  <si>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</si>
  <si>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</si>
  <si>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</si>
  <si>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</si>
  <si>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</si>
  <si>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</si>
  <si>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</si>
  <si>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</si>
  <si>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</si>
  <si>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</si>
  <si>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</si>
  <si>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</si>
  <si>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</si>
  <si>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</si>
  <si>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</si>
  <si>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</si>
  <si>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</si>
  <si>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</si>
  <si>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</si>
  <si>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</si>
  <si>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</si>
  <si>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</si>
  <si>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</si>
  <si>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</si>
  <si>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</si>
  <si>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</si>
  <si>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</si>
  <si>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</si>
  <si>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</si>
  <si>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</si>
  <si>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</si>
  <si>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</si>
  <si>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</si>
  <si>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</si>
  <si>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</si>
  <si>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</si>
  <si>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</si>
  <si>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</si>
  <si>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</si>
  <si>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</si>
  <si>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</si>
  <si>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</si>
  <si>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</si>
  <si>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</si>
  <si>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</si>
  <si>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</si>
  <si>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</si>
  <si>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</si>
  <si>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</si>
  <si>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</si>
  <si>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</si>
  <si>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</si>
  <si>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</si>
  <si>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</si>
  <si>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</si>
  <si>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</si>
  <si>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</si>
  <si>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</si>
  <si>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</si>
  <si>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</si>
  <si>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</si>
  <si>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</si>
  <si>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</si>
  <si>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</si>
  <si>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</si>
  <si>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</si>
  <si>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</si>
  <si>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</si>
  <si>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</si>
  <si>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</si>
  <si>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</si>
  <si>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</si>
  <si>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</si>
  <si>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</si>
  <si>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</si>
  <si>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</si>
  <si>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</si>
  <si>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</si>
  <si>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</si>
  <si>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</si>
  <si>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</si>
  <si>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</si>
  <si>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</si>
  <si>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</si>
  <si>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</si>
  <si>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</si>
  <si>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</si>
  <si>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</si>
  <si>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</si>
  <si>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</si>
  <si>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</si>
  <si>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</si>
  <si>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</si>
  <si>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</si>
  <si>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</si>
  <si>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</si>
  <si>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</si>
  <si>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</si>
  <si>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</si>
  <si>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</si>
  <si>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</si>
  <si>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</si>
  <si>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</si>
  <si>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</si>
  <si>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</si>
  <si>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</si>
  <si>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</si>
  <si>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</si>
  <si>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</si>
  <si>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</si>
  <si>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</si>
  <si>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</si>
  <si>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</si>
  <si>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</si>
  <si>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</si>
  <si>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</si>
  <si>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</si>
  <si>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</si>
  <si>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</si>
  <si>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</si>
  <si>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</si>
  <si>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</si>
  <si>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</si>
  <si>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</si>
  <si>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</si>
  <si>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</si>
  <si>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</si>
  <si>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</si>
  <si>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</si>
  <si>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</si>
  <si>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</si>
  <si>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</si>
  <si>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</si>
  <si>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</si>
  <si>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</si>
  <si>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</si>
  <si>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</si>
  <si>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</si>
  <si>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</si>
  <si>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</si>
  <si>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</si>
  <si>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</si>
  <si>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</si>
  <si>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</si>
  <si>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</si>
  <si>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</si>
  <si>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</si>
  <si>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</si>
  <si>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</si>
  <si>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</si>
  <si>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</si>
  <si>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</si>
  <si>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</si>
  <si>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</si>
  <si>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</si>
  <si>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</si>
  <si>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</si>
  <si>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</si>
  <si>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</si>
  <si>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</si>
  <si>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</si>
  <si>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</si>
  <si>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</si>
  <si>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</si>
  <si>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</si>
  <si>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</si>
  <si>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</si>
  <si>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</si>
  <si>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</si>
  <si>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</si>
  <si>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</si>
  <si>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</si>
  <si>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</si>
  <si>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</si>
  <si>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</si>
  <si>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</si>
  <si>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</si>
  <si>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</si>
  <si>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</si>
  <si>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</si>
  <si>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</si>
  <si>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</si>
  <si>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</si>
  <si>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</si>
  <si>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</si>
  <si>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</si>
  <si>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</si>
  <si>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</si>
  <si>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</si>
  <si>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</si>
  <si>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</si>
  <si>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</si>
  <si>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</si>
  <si>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</si>
  <si>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</si>
  <si>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</si>
  <si>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</si>
  <si>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</si>
  <si>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</si>
  <si>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</si>
  <si>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</si>
  <si>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</si>
  <si>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</si>
  <si>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</si>
  <si>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</si>
  <si>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</si>
  <si>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</si>
  <si>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</si>
  <si>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</si>
  <si>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</si>
  <si>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</si>
  <si>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</si>
  <si>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</si>
  <si>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</si>
  <si>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</si>
  <si>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</si>
  <si>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</si>
  <si>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</si>
  <si>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</si>
  <si>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</si>
  <si>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</si>
  <si>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</si>
  <si>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</si>
  <si>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</si>
  <si>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</si>
  <si>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</si>
  <si>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</si>
  <si>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</si>
  <si>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</si>
  <si>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</si>
  <si>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</si>
  <si>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</si>
  <si>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</si>
  <si>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</si>
  <si>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</si>
  <si>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</si>
  <si>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</si>
  <si>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</si>
  <si>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</si>
  <si>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</si>
  <si>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</si>
  <si>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</si>
  <si>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</si>
  <si>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</si>
  <si>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</si>
  <si>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</si>
  <si>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</si>
  <si>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</si>
  <si>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</si>
  <si>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</si>
  <si>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</si>
  <si>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</si>
  <si>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</si>
  <si>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</si>
  <si>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</si>
  <si>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</si>
  <si>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</si>
  <si>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</si>
  <si>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</si>
  <si>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</si>
  <si>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</si>
  <si>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</si>
  <si>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</si>
  <si>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</si>
  <si>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</si>
  <si>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</si>
  <si>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</si>
  <si>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</si>
  <si>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</si>
  <si>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</si>
  <si>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</si>
  <si>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</si>
  <si>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</si>
  <si>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</si>
  <si>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</si>
  <si>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</si>
  <si>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</si>
  <si>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</si>
  <si>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</si>
  <si>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</si>
  <si>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</si>
  <si>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</si>
  <si>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</si>
  <si>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</si>
  <si>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</si>
  <si>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</si>
  <si>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</si>
  <si>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</si>
  <si>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</si>
  <si>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</si>
  <si>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</si>
  <si>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</si>
  <si>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</si>
  <si>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</si>
  <si>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</si>
  <si>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</si>
  <si>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</si>
  <si>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</si>
  <si>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</si>
  <si>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</si>
  <si>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</si>
  <si>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</si>
  <si>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</si>
  <si>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</si>
  <si>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</si>
  <si>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</si>
  <si>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</si>
  <si>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</si>
  <si>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</si>
  <si>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</si>
  <si>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</si>
  <si>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</si>
  <si>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</si>
  <si>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</si>
  <si>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</si>
  <si>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</si>
  <si>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</si>
  <si>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</si>
  <si>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</si>
  <si>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</si>
  <si>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</si>
  <si>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</si>
  <si>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</si>
  <si>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</si>
  <si>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</si>
  <si>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</si>
  <si>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</si>
  <si>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</si>
  <si>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</si>
  <si>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</si>
  <si>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</si>
  <si>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</si>
  <si>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</si>
  <si>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</si>
  <si>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</si>
  <si>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</si>
  <si>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</si>
  <si>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</si>
  <si>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</si>
  <si>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</si>
  <si>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</si>
  <si>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</si>
  <si>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</si>
  <si>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</si>
  <si>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</si>
  <si>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</si>
  <si>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</si>
  <si>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</si>
  <si>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</si>
  <si>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</si>
  <si>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</si>
  <si>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</si>
  <si>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</si>
  <si>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</si>
  <si>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</si>
  <si>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</si>
  <si>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</si>
  <si>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</si>
  <si>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</si>
  <si>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</si>
  <si>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</si>
  <si>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</si>
  <si>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</si>
  <si>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</si>
  <si>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</si>
  <si>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</si>
  <si>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</si>
  <si>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</si>
  <si>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</si>
  <si>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</si>
  <si>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</si>
  <si>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</si>
  <si>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</si>
  <si>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</si>
  <si>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</si>
  <si>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</si>
  <si>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</si>
  <si>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</si>
  <si>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</si>
  <si>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</si>
  <si>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</si>
  <si>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</si>
  <si>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</si>
  <si>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</si>
  <si>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</si>
  <si>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</si>
  <si>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</si>
  <si>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</si>
  <si>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</si>
  <si>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</si>
  <si>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</si>
  <si>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</si>
  <si>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</si>
  <si>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</si>
  <si>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</si>
  <si>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</si>
  <si>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</si>
  <si>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</si>
  <si>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</si>
  <si>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</si>
  <si>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</si>
  <si>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</si>
  <si>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</si>
  <si>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</si>
  <si>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</si>
  <si>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</si>
  <si>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</si>
  <si>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</si>
  <si>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</si>
  <si>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</si>
  <si>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</si>
  <si>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</si>
  <si>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</si>
  <si>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</si>
  <si>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</si>
  <si>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</si>
  <si>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</si>
  <si>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</si>
  <si>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</si>
  <si>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</si>
  <si>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</si>
  <si>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</si>
  <si>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</si>
  <si>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</si>
  <si>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</si>
  <si>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</si>
  <si>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</si>
  <si>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</si>
  <si>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</si>
  <si>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</si>
  <si>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</si>
  <si>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</si>
  <si>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</si>
  <si>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</si>
  <si>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</si>
  <si>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</si>
  <si>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</si>
  <si>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</si>
  <si>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</si>
  <si>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</si>
  <si>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</si>
  <si>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</si>
  <si>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</si>
  <si>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</si>
  <si>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</si>
  <si>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</si>
  <si>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</si>
  <si>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</si>
  <si>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</si>
  <si>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</si>
  <si>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</si>
  <si>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</si>
  <si>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</si>
  <si>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</si>
  <si>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</si>
  <si>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</si>
  <si>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</si>
  <si>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</si>
  <si>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</si>
  <si>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</si>
  <si>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</si>
  <si>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</si>
  <si>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</si>
  <si>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</si>
  <si>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</si>
  <si>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</si>
  <si>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</si>
  <si>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</si>
  <si>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</si>
  <si>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</si>
  <si>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</si>
  <si>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</si>
  <si>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</si>
  <si>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</si>
  <si>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</si>
  <si>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</si>
  <si>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</si>
  <si>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</si>
  <si>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</si>
  <si>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</si>
  <si>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</si>
  <si>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</si>
  <si>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</si>
  <si>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</si>
  <si>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</si>
  <si>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</si>
  <si>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</si>
  <si>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</si>
  <si>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</si>
  <si>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</si>
  <si>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</si>
  <si>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</si>
  <si>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</si>
  <si>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</si>
  <si>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</si>
  <si>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</si>
  <si>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</si>
  <si>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</si>
  <si>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</si>
  <si>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</si>
  <si>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</si>
  <si>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</si>
  <si>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</si>
  <si>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</si>
  <si>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</si>
  <si>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</si>
  <si>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</si>
  <si>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</si>
  <si>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</si>
  <si>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</si>
  <si>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</si>
  <si>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</si>
  <si>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</si>
  <si>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</si>
  <si>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</si>
  <si>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</si>
  <si>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</si>
  <si>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</si>
  <si>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</si>
  <si>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</si>
  <si>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</si>
  <si>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</si>
  <si>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</si>
  <si>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</si>
  <si>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</si>
  <si>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</si>
  <si>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</si>
  <si>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</si>
  <si>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</si>
  <si>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</si>
  <si>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</si>
  <si>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</si>
  <si>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</si>
  <si>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</si>
  <si>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</si>
  <si>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</si>
  <si>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</si>
  <si>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</si>
  <si>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</si>
  <si>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</si>
  <si>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</si>
  <si>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</si>
  <si>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</si>
  <si>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</si>
  <si>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</si>
  <si>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</si>
  <si>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</si>
  <si>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</si>
  <si>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</si>
  <si>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</si>
  <si>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</si>
  <si>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</si>
  <si>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</si>
  <si>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</si>
  <si>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</si>
  <si>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</si>
  <si>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</si>
  <si>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</si>
  <si>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</si>
  <si>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</si>
  <si>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</si>
  <si>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</si>
  <si>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</si>
  <si>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</si>
  <si>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</si>
  <si>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</si>
  <si>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</si>
  <si>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</si>
  <si>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</si>
  <si>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</si>
  <si>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</si>
  <si>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</si>
  <si>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</si>
  <si>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</si>
  <si>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</si>
  <si>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</si>
  <si>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</si>
  <si>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</si>
  <si>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</si>
  <si>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</si>
  <si>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</si>
  <si>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</si>
  <si>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</si>
  <si>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</si>
  <si>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</si>
  <si>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</si>
  <si>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</si>
  <si>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</si>
  <si>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</si>
  <si>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</si>
  <si>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</si>
  <si>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</si>
  <si>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</si>
  <si>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</si>
  <si>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</si>
  <si>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</si>
  <si>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</si>
  <si>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</si>
  <si>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</si>
  <si>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</si>
  <si>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</si>
  <si>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</si>
  <si>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</si>
  <si>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</si>
  <si>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</si>
  <si>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</si>
  <si>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</si>
  <si>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</si>
  <si>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</si>
  <si>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</si>
  <si>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</si>
  <si>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</si>
  <si>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</si>
  <si>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</si>
  <si>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</si>
  <si>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</si>
  <si>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</si>
  <si>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</si>
  <si>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</si>
  <si>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</si>
  <si>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</si>
  <si>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</si>
  <si>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</si>
  <si>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</si>
  <si>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</si>
  <si>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</si>
  <si>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</si>
  <si>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</si>
  <si>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</si>
  <si>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</si>
  <si>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</si>
  <si>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</si>
  <si>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</si>
  <si>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</si>
  <si>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</si>
  <si>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</si>
  <si>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</si>
  <si>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</si>
  <si>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</si>
  <si>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</si>
  <si>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</si>
  <si>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</si>
  <si>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</si>
  <si>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</si>
  <si>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</si>
  <si>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</si>
  <si>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</si>
  <si>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</si>
  <si>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</si>
  <si>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</si>
  <si>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</si>
  <si>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</si>
  <si>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</si>
  <si>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</si>
  <si>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</si>
  <si>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</si>
  <si>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</si>
  <si>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</si>
  <si>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</si>
  <si>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</si>
  <si>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</si>
  <si>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</si>
  <si>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</si>
  <si>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</si>
  <si>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</si>
  <si>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</si>
  <si>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</si>
  <si>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</si>
  <si>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</si>
  <si>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</si>
  <si>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</si>
  <si>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</si>
  <si>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</si>
  <si>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</si>
  <si>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</si>
  <si>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</si>
  <si>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</si>
  <si>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</si>
  <si>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</si>
  <si>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</si>
  <si>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</si>
  <si>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</si>
  <si>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</si>
  <si>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</si>
  <si>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</si>
  <si>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</si>
  <si>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</si>
  <si>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</si>
  <si>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</si>
  <si>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</si>
  <si>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</si>
  <si>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</si>
  <si>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</si>
  <si>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</si>
  <si>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</si>
  <si>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</si>
  <si>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</si>
  <si>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</si>
  <si>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</si>
  <si>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</si>
  <si>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</si>
  <si>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</si>
  <si>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</si>
  <si>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</si>
  <si>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</si>
  <si>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</si>
  <si>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</si>
  <si>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</si>
  <si>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</si>
  <si>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</si>
  <si>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</si>
  <si>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</si>
  <si>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</si>
  <si>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</si>
  <si>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</si>
  <si>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</si>
  <si>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</si>
  <si>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</si>
  <si>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</si>
  <si>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</si>
  <si>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</si>
  <si>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</si>
  <si>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</si>
  <si>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</si>
  <si>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</si>
  <si>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</si>
  <si>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</si>
  <si>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</si>
  <si>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</si>
  <si>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</si>
  <si>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</si>
  <si>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</si>
  <si>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</si>
  <si>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</si>
  <si>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</si>
  <si>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</si>
  <si>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</si>
  <si>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</si>
  <si>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</si>
  <si>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</si>
  <si>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</si>
  <si>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</si>
  <si>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</si>
  <si>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</si>
  <si>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</si>
  <si>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</si>
  <si>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</si>
  <si>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</si>
  <si>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</si>
  <si>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</si>
  <si>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</si>
  <si>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</si>
  <si>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</si>
  <si>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</si>
  <si>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</si>
  <si>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</si>
  <si>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</si>
  <si>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</si>
  <si>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</si>
  <si>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</si>
  <si>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</si>
  <si>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</si>
  <si>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</si>
  <si>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</si>
  <si>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</si>
  <si>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</si>
  <si>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</si>
  <si>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</si>
  <si>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</si>
  <si>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</si>
  <si>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</si>
  <si>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</si>
  <si>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</si>
  <si>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</si>
  <si>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</si>
  <si>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</si>
  <si>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</si>
  <si>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</si>
  <si>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</si>
  <si>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</si>
  <si>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</si>
  <si>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</si>
  <si>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</si>
  <si>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</si>
  <si>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</si>
  <si>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</si>
  <si>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</si>
  <si>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</si>
  <si>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</si>
  <si>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</si>
  <si>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</si>
  <si>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</si>
  <si>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</si>
  <si>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</si>
  <si>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</si>
  <si>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</si>
  <si>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</si>
  <si>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</si>
  <si>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</si>
  <si>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</si>
  <si>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</si>
  <si>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</si>
  <si>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</si>
  <si>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</si>
  <si>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</si>
  <si>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</si>
  <si>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</si>
  <si>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</si>
  <si>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</si>
  <si>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</si>
  <si>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</si>
  <si>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</si>
  <si>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</si>
  <si>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</si>
  <si>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</si>
  <si>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</si>
  <si>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</si>
  <si>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</si>
  <si>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</si>
  <si>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</si>
  <si>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</si>
  <si>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</si>
  <si>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</si>
  <si>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</si>
  <si>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</si>
  <si>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</si>
  <si>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</si>
  <si>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</si>
  <si>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</si>
  <si>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</si>
  <si>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</si>
  <si>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</si>
  <si>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</si>
  <si>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</si>
  <si>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</si>
  <si>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</si>
  <si>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</si>
  <si>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</si>
  <si>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</si>
  <si>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</si>
  <si>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</si>
  <si>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</si>
  <si>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</si>
  <si>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</si>
  <si>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</si>
  <si>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</si>
  <si>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</si>
  <si>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</si>
  <si>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</si>
  <si>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</si>
  <si>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</si>
  <si>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</si>
  <si>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</si>
  <si>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</si>
  <si>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</si>
  <si>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</si>
  <si>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</si>
  <si>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</si>
  <si>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</si>
  <si>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</si>
  <si>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</si>
  <si>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</si>
  <si>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</si>
  <si>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</si>
  <si>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</si>
  <si>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</si>
  <si>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</si>
  <si>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</si>
  <si>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</si>
  <si>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</si>
  <si>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</si>
  <si>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</si>
  <si>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</si>
  <si>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</si>
  <si>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</si>
  <si>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</si>
  <si>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</si>
  <si>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</si>
  <si>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</si>
  <si>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</si>
  <si>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</si>
  <si>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</si>
  <si>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</si>
  <si>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</si>
  <si>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</si>
  <si>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</si>
  <si>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</si>
  <si>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</si>
  <si>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</si>
  <si>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</si>
  <si>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</si>
  <si>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</si>
  <si>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</si>
  <si>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</si>
  <si>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</si>
  <si>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</si>
  <si>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</si>
  <si>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</si>
  <si>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</si>
  <si>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</si>
  <si>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</si>
  <si>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</si>
  <si>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</si>
  <si>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</si>
  <si>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</si>
  <si>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</si>
  <si>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</si>
  <si>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</si>
  <si>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</si>
  <si>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</si>
  <si>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</si>
  <si>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</si>
  <si>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</si>
  <si>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</si>
  <si>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</si>
  <si>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</si>
  <si>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</si>
  <si>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</si>
  <si>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</si>
  <si>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</si>
  <si>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</si>
  <si>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</si>
  <si>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</si>
  <si>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</si>
  <si>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</si>
  <si>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</si>
  <si>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</si>
  <si>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</si>
  <si>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</si>
  <si>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</si>
  <si>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</si>
  <si>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</si>
  <si>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</si>
  <si>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</si>
  <si>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</si>
  <si>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</si>
  <si>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</si>
  <si>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</si>
  <si>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</si>
  <si>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</si>
  <si>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</si>
  <si>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</si>
  <si>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</si>
  <si>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</si>
  <si>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</si>
  <si>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</si>
  <si>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</si>
  <si>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</si>
  <si>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</si>
  <si>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</si>
  <si>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</si>
  <si>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</si>
  <si>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</si>
  <si>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</si>
  <si>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</si>
  <si>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</si>
  <si>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</si>
  <si>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</si>
  <si>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</si>
  <si>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</si>
  <si>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</si>
  <si>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</si>
  <si>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</si>
  <si>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</si>
  <si>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</si>
  <si>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</si>
  <si>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</si>
  <si>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</si>
  <si>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</si>
  <si>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</si>
  <si>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</si>
  <si>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</si>
  <si>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</si>
  <si>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</si>
  <si>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</si>
  <si>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</si>
  <si>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</si>
  <si>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</si>
  <si>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</si>
  <si>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</si>
  <si>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</si>
  <si>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</si>
  <si>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</si>
  <si>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</si>
  <si>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</si>
  <si>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</si>
  <si>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</si>
  <si>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</si>
  <si>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</si>
  <si>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</si>
  <si>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</si>
  <si>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</si>
  <si>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</si>
  <si>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</si>
  <si>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</si>
  <si>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</si>
  <si>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</si>
  <si>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</si>
  <si>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</si>
  <si>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</si>
  <si>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</si>
  <si>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</si>
  <si>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</si>
  <si>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</si>
  <si>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</si>
  <si>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</si>
  <si>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</si>
  <si>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</si>
  <si>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</si>
  <si>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</si>
  <si>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</si>
  <si>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</si>
  <si>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</si>
  <si>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</si>
  <si>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</si>
  <si>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</si>
  <si>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</si>
  <si>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</si>
  <si>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</si>
  <si>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</si>
  <si>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</si>
  <si>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</si>
  <si>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</si>
  <si>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</si>
  <si>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</si>
  <si>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</si>
  <si>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</si>
  <si>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</si>
  <si>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</si>
  <si>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</si>
  <si>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</si>
  <si>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</si>
  <si>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</si>
  <si>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</si>
  <si>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</si>
  <si>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</si>
  <si>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</si>
  <si>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</si>
  <si>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</si>
  <si>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</si>
  <si>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</si>
  <si>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</si>
  <si>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</si>
  <si>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</si>
  <si>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</si>
  <si>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</si>
  <si>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</si>
  <si>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</si>
  <si>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</si>
  <si>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</si>
  <si>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</si>
  <si>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</si>
  <si>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</si>
  <si>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</si>
  <si>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</si>
  <si>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</si>
  <si>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</si>
  <si>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</si>
  <si>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</si>
  <si>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</si>
  <si>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</si>
  <si>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</si>
  <si>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</si>
  <si>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</si>
  <si>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</si>
  <si>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</si>
  <si>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</si>
  <si>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</si>
  <si>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</si>
  <si>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</si>
  <si>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</si>
  <si>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</si>
  <si>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</si>
  <si>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</si>
  <si>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</si>
  <si>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</si>
  <si>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</si>
  <si>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</si>
  <si>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</si>
  <si>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</si>
  <si>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</si>
  <si>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</si>
  <si>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</si>
  <si>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</si>
  <si>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</si>
  <si>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</si>
  <si>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</si>
  <si>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</si>
  <si>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</si>
  <si>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</si>
  <si>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</si>
  <si>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</si>
  <si>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</si>
  <si>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</si>
  <si>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</si>
  <si>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</si>
  <si>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</si>
  <si>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</si>
  <si>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</si>
  <si>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</si>
  <si>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</si>
  <si>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</si>
  <si>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</si>
  <si>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</si>
  <si>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</si>
  <si>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</si>
  <si>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</si>
  <si>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</si>
  <si>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</si>
  <si>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</si>
  <si>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</si>
  <si>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</si>
  <si>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</si>
  <si>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</si>
  <si>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</si>
  <si>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</si>
  <si>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</si>
  <si>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</si>
  <si>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</si>
  <si>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</si>
  <si>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</si>
  <si>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</si>
  <si>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</si>
  <si>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</si>
  <si>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</si>
  <si>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</si>
  <si>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</si>
  <si>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</si>
  <si>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</si>
  <si>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</si>
  <si>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</si>
  <si>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</si>
  <si>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</si>
  <si>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</si>
  <si>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</si>
  <si>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</si>
  <si>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</si>
  <si>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</si>
  <si>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</si>
  <si>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</si>
  <si>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</si>
  <si>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</si>
  <si>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</si>
  <si>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</si>
  <si>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</si>
  <si>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</si>
  <si>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</si>
  <si>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</si>
  <si>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</si>
  <si>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</si>
  <si>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</si>
  <si>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</si>
  <si>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</si>
  <si>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</si>
  <si>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</si>
  <si>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</si>
  <si>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</si>
  <si>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</si>
  <si>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</si>
  <si>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</si>
  <si>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</si>
  <si>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</si>
  <si>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</si>
  <si>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</si>
  <si>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</si>
  <si>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</si>
  <si>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</si>
  <si>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</si>
  <si>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</si>
  <si>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</si>
  <si>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</si>
  <si>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</si>
  <si>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</si>
  <si>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</si>
  <si>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</si>
  <si>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</si>
  <si>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</si>
  <si>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</si>
  <si>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</si>
  <si>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</si>
  <si>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</si>
  <si>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</si>
  <si>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</si>
  <si>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</si>
  <si>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</si>
  <si>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</si>
  <si>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</si>
  <si>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</si>
  <si>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</si>
  <si>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</si>
  <si>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</si>
  <si>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</si>
  <si>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</si>
  <si>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</si>
  <si>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</si>
  <si>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</si>
  <si>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</si>
  <si>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</si>
  <si>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</si>
  <si>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</si>
  <si>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</si>
  <si>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</si>
  <si>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</si>
  <si>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</si>
  <si>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</si>
  <si>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</si>
  <si>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</si>
  <si>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</si>
  <si>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</si>
  <si>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</si>
  <si>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</si>
  <si>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</si>
  <si>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</si>
  <si>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</si>
  <si>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</si>
  <si>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</si>
  <si>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</si>
  <si>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</si>
  <si>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</si>
  <si>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</si>
  <si>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</si>
  <si>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</si>
  <si>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</si>
  <si>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</si>
  <si>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</si>
  <si>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</si>
  <si>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</si>
  <si>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</si>
  <si>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</si>
  <si>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</si>
  <si>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</si>
  <si>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</si>
  <si>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</si>
  <si>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</si>
  <si>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</si>
  <si>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</si>
  <si>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</si>
  <si>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</si>
  <si>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</si>
  <si>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</si>
  <si>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</si>
  <si>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</si>
  <si>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</si>
  <si>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</si>
  <si>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</si>
  <si>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</si>
  <si>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</si>
  <si>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</si>
  <si>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</si>
  <si>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</si>
  <si>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</si>
  <si>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</si>
  <si>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</si>
  <si>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</si>
  <si>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</si>
  <si>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</si>
  <si>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</si>
  <si>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</si>
  <si>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</si>
  <si>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</si>
  <si>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</si>
  <si>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</si>
  <si>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</si>
  <si>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</si>
  <si>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</si>
  <si>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</si>
  <si>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</si>
  <si>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</si>
  <si>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</si>
  <si>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</si>
  <si>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</si>
  <si>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</si>
  <si>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</si>
  <si>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</si>
  <si>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</si>
  <si>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</si>
  <si>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</si>
  <si>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</si>
  <si>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</si>
  <si>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</si>
  <si>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</si>
  <si>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</si>
  <si>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</si>
  <si>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</si>
  <si>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</si>
  <si>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</si>
  <si>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</si>
  <si>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</si>
  <si>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</si>
  <si>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</si>
  <si>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</si>
  <si>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</si>
  <si>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</si>
  <si>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</si>
  <si>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</si>
  <si>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</si>
  <si>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</si>
  <si>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</si>
  <si>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</si>
  <si>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</si>
  <si>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</si>
  <si>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</si>
  <si>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</si>
  <si>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</si>
  <si>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</si>
  <si>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</si>
  <si>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</si>
  <si>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</si>
  <si>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</si>
  <si>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</si>
  <si>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</si>
  <si>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</si>
  <si>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</si>
  <si>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</si>
  <si>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</si>
  <si>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</si>
  <si>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</si>
  <si>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</si>
  <si>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</si>
  <si>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</si>
  <si>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</si>
  <si>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</si>
  <si>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</si>
  <si>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</si>
  <si>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</si>
  <si>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</si>
  <si>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</si>
  <si>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</si>
  <si>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</si>
  <si>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</si>
  <si>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</si>
  <si>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</si>
  <si>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</si>
  <si>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</si>
  <si>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</si>
  <si>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</si>
  <si>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</si>
  <si>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</si>
  <si>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</si>
  <si>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</si>
  <si>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</si>
  <si>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</si>
  <si>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</si>
  <si>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</si>
  <si>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</si>
  <si>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</si>
  <si>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</si>
  <si>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</si>
  <si>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</si>
  <si>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</si>
  <si>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</si>
  <si>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</si>
  <si>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</si>
  <si>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</si>
  <si>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</si>
  <si>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</si>
  <si>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</si>
  <si>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</si>
  <si>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</si>
  <si>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</si>
  <si>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</si>
  <si>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</si>
  <si>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</si>
  <si>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</si>
  <si>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</si>
  <si>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</si>
  <si>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</si>
  <si>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</si>
  <si>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</si>
  <si>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</si>
  <si>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</si>
  <si>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</si>
  <si>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</si>
  <si>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</si>
  <si>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</si>
  <si>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</si>
  <si>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</si>
  <si>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</si>
  <si>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</si>
  <si>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</si>
  <si>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</si>
  <si>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</si>
  <si>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</si>
  <si>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</si>
  <si>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</si>
  <si>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</si>
  <si>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</si>
  <si>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</si>
  <si>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</si>
  <si>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</si>
  <si>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</si>
  <si>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</si>
  <si>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</si>
  <si>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</si>
  <si>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</si>
  <si>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</si>
  <si>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</si>
  <si>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</si>
  <si>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</si>
  <si>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</si>
  <si>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</si>
  <si>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</si>
  <si>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</si>
  <si>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</si>
  <si>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</si>
  <si>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</si>
  <si>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</si>
  <si>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</si>
  <si>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</si>
  <si>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</si>
  <si>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</si>
  <si>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</si>
  <si>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</si>
  <si>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</si>
  <si>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</si>
  <si>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</si>
  <si>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</si>
  <si>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</si>
  <si>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</si>
  <si>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</si>
  <si>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</si>
  <si>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</si>
  <si>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</si>
  <si>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</si>
  <si>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</si>
  <si>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</si>
  <si>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</si>
  <si>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</si>
  <si>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</si>
  <si>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</si>
  <si>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</si>
  <si>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</si>
  <si>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</si>
  <si>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</si>
  <si>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</si>
  <si>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</si>
  <si>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</si>
  <si>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</si>
  <si>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</si>
  <si>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</si>
  <si>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</si>
  <si>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</si>
  <si>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</si>
  <si>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</si>
  <si>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</si>
  <si>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</si>
  <si>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</si>
  <si>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</si>
  <si>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</si>
  <si>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</si>
  <si>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</si>
  <si>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</si>
  <si>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</si>
  <si>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</si>
  <si>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</si>
  <si>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</si>
  <si>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</si>
  <si>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</si>
  <si>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</si>
  <si>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</si>
  <si>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</si>
  <si>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</si>
  <si>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</si>
  <si>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</si>
  <si>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</si>
  <si>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</si>
  <si>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</si>
  <si>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</si>
  <si>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</si>
  <si>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</si>
  <si>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</si>
  <si>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</si>
  <si>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</si>
  <si>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</si>
  <si>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</si>
  <si>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</si>
  <si>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</si>
  <si>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</si>
  <si>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</si>
  <si>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</si>
  <si>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</si>
  <si>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</si>
  <si>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</si>
  <si>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</si>
  <si>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</si>
  <si>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</si>
  <si>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</si>
  <si>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</si>
  <si>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</si>
  <si>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</si>
  <si>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</si>
  <si>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</si>
  <si>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</si>
  <si>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</si>
  <si>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</si>
  <si>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</si>
  <si>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</si>
  <si>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</si>
  <si>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</si>
  <si>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</si>
  <si>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</si>
  <si>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</si>
  <si>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</si>
  <si>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</si>
  <si>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</si>
  <si>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</si>
  <si>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</si>
  <si>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</si>
  <si>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</si>
  <si>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</si>
  <si>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</si>
  <si>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</si>
  <si>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</si>
  <si>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</si>
  <si>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</si>
  <si>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</si>
  <si>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</si>
  <si>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</si>
  <si>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</si>
  <si>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</si>
  <si>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</si>
  <si>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</si>
  <si>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</si>
  <si>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</si>
  <si>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</si>
  <si>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</si>
  <si>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</si>
  <si>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</si>
  <si>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</si>
  <si>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</si>
  <si>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</si>
  <si>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</si>
  <si>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</si>
  <si>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</si>
  <si>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</si>
  <si>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</si>
  <si>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</si>
  <si>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</si>
  <si>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</si>
  <si>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</si>
  <si>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</si>
  <si>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</si>
  <si>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</si>
  <si>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</si>
  <si>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</si>
  <si>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</si>
  <si>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</si>
  <si>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</si>
  <si>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</si>
  <si>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</si>
  <si>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</si>
  <si>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</si>
  <si>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</si>
  <si>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</si>
  <si>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</si>
  <si>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</si>
  <si>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</si>
  <si>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</si>
  <si>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</si>
  <si>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</si>
  <si>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</si>
  <si>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</si>
  <si>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</si>
  <si>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</si>
  <si>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</si>
  <si>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</si>
  <si>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</si>
  <si>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</si>
  <si>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</si>
  <si>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</si>
  <si>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</si>
  <si>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</si>
  <si>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</si>
  <si>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</si>
  <si>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</si>
  <si>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</si>
  <si>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</si>
  <si>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</si>
  <si>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</si>
  <si>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</si>
  <si>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</si>
  <si>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</si>
  <si>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</si>
  <si>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</si>
  <si>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</si>
  <si>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</si>
  <si>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</si>
  <si>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</si>
  <si>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</si>
  <si>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</si>
  <si>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</si>
  <si>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</si>
  <si>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</si>
  <si>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</si>
  <si>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</si>
  <si>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</si>
  <si>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</si>
  <si>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</si>
  <si>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</si>
  <si>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</si>
  <si>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</si>
  <si>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</si>
  <si>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</si>
  <si>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</si>
  <si>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</si>
  <si>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</si>
  <si>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</si>
  <si>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</si>
  <si>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</si>
  <si>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</si>
  <si>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</si>
  <si>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</si>
  <si>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</si>
  <si>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</si>
  <si>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</si>
  <si>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</si>
  <si>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</si>
  <si>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</si>
  <si>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</si>
  <si>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</si>
  <si>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</si>
  <si>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</si>
  <si>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</si>
  <si>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</si>
  <si>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</si>
  <si>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</si>
  <si>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</si>
  <si>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</si>
  <si>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</si>
  <si>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</si>
  <si>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</si>
  <si>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</si>
  <si>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</si>
  <si>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</si>
  <si>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</si>
  <si>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</si>
  <si>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</si>
  <si>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</si>
  <si>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</si>
  <si>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</si>
  <si>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</si>
  <si>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</si>
  <si>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</si>
  <si>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</si>
  <si>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</si>
  <si>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</si>
  <si>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</si>
  <si>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</si>
  <si>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</si>
  <si>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</si>
  <si>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</si>
  <si>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</si>
  <si>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</si>
  <si>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</si>
  <si>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</si>
  <si>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</si>
  <si>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</si>
  <si>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</si>
  <si>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</si>
  <si>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</si>
  <si>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</si>
  <si>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</si>
  <si>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</si>
  <si>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</si>
  <si>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</si>
  <si>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</si>
  <si>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</si>
  <si>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</si>
  <si>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</si>
  <si>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</si>
  <si>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</si>
  <si>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</si>
  <si>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</si>
  <si>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</si>
  <si>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</si>
  <si>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</si>
  <si>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</si>
  <si>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</si>
  <si>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</si>
  <si>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</si>
  <si>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</si>
  <si>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</si>
  <si>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</si>
  <si>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</si>
  <si>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</si>
  <si>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</si>
  <si>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</si>
  <si>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</si>
  <si>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</si>
  <si>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</si>
  <si>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</si>
  <si>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</si>
  <si>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</si>
  <si>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</si>
  <si>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</si>
  <si>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</si>
  <si>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</si>
  <si>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</si>
  <si>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</si>
  <si>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</si>
  <si>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</si>
  <si>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</si>
  <si>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</si>
  <si>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</si>
  <si>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</si>
  <si>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</si>
  <si>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</si>
  <si>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</si>
  <si>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</si>
  <si>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</si>
  <si>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</si>
  <si>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</si>
  <si>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</si>
  <si>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</si>
  <si>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</si>
  <si>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</si>
  <si>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</si>
  <si>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</si>
  <si>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</si>
  <si>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</si>
  <si>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</si>
  <si>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</si>
  <si>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</si>
  <si>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</si>
  <si>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</si>
  <si>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</si>
  <si>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</si>
  <si>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</si>
  <si>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</si>
  <si>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</si>
  <si>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</si>
  <si>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</si>
  <si>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</si>
  <si>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</si>
  <si>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</si>
  <si>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</si>
  <si>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</si>
  <si>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</si>
  <si>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</si>
  <si>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</si>
  <si>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</si>
  <si>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</si>
  <si>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</si>
  <si>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</si>
  <si>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</si>
  <si>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</si>
  <si>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</si>
  <si>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</si>
  <si>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</si>
  <si>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</si>
  <si>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</si>
  <si>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</si>
  <si>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</si>
  <si>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</si>
  <si>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</si>
  <si>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</si>
  <si>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</si>
  <si>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</si>
  <si>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</si>
  <si>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</si>
  <si>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</si>
  <si>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</si>
  <si>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</si>
  <si>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</si>
  <si>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</si>
  <si>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</si>
  <si>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</si>
  <si>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</si>
  <si>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</si>
  <si>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</si>
  <si>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</si>
  <si>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</si>
  <si>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</si>
  <si>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</si>
  <si>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</si>
  <si>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</si>
  <si>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</si>
  <si>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</si>
  <si>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</si>
  <si>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</si>
  <si>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</si>
  <si>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</si>
  <si>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</si>
  <si>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</si>
  <si>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</si>
  <si>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</si>
  <si>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</si>
  <si>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</si>
  <si>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</si>
  <si>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</si>
  <si>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</si>
  <si>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</si>
  <si>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</si>
  <si>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</si>
  <si>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</si>
  <si>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</si>
  <si>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</si>
  <si>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</si>
  <si>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</si>
  <si>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</si>
  <si>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</si>
  <si>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</si>
  <si>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</si>
  <si>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</si>
  <si>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</si>
  <si>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</si>
  <si>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</si>
  <si>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</si>
  <si>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</si>
  <si>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</si>
  <si>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</si>
  <si>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</si>
  <si>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</si>
  <si>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</si>
  <si>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</si>
  <si>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</si>
  <si>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</si>
  <si>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</si>
  <si>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</si>
  <si>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</si>
  <si>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</si>
  <si>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</si>
  <si>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</si>
  <si>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</si>
  <si>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</si>
  <si>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</si>
  <si>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</si>
  <si>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</si>
  <si>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</si>
  <si>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</si>
  <si>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</si>
  <si>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</si>
  <si>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</si>
  <si>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</si>
  <si>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</si>
  <si>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</si>
  <si>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</si>
  <si>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</si>
  <si>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</si>
  <si>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</si>
  <si>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</si>
  <si>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</si>
  <si>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</si>
  <si>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</si>
  <si>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</si>
  <si>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</si>
  <si>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</si>
  <si>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</si>
  <si>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</si>
  <si>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</si>
  <si>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</si>
  <si>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</si>
  <si>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</si>
  <si>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</si>
  <si>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</si>
  <si>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</si>
  <si>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</si>
  <si>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</si>
  <si>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</si>
  <si>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</si>
  <si>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</si>
  <si>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</si>
  <si>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</si>
  <si>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</si>
  <si>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</si>
  <si>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</si>
  <si>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</si>
  <si>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</si>
  <si>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</si>
  <si>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</si>
  <si>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</si>
  <si>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</si>
  <si>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</si>
  <si>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</si>
  <si>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</si>
  <si>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</si>
  <si>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</si>
  <si>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</si>
  <si>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</si>
  <si>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</si>
  <si>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</si>
  <si>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</si>
  <si>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</si>
  <si>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</si>
  <si>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</si>
  <si>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</si>
  <si>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</si>
  <si>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</si>
  <si>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</si>
  <si>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</si>
  <si>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</si>
  <si>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</si>
  <si>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</si>
  <si>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</si>
  <si>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</si>
  <si>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</si>
  <si>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</si>
  <si>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</si>
  <si>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</si>
  <si>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</si>
  <si>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</si>
  <si>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</si>
  <si>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</si>
  <si>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</si>
  <si>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</si>
  <si>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</si>
  <si>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</si>
  <si>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</si>
  <si>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</si>
  <si>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</si>
  <si>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</si>
  <si>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</si>
  <si>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</si>
  <si>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</si>
  <si>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</si>
  <si>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</si>
  <si>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</si>
  <si>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</si>
  <si>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</si>
  <si>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</si>
  <si>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</si>
  <si>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</si>
  <si>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</si>
  <si>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</si>
  <si>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</si>
  <si>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</si>
  <si>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</si>
  <si>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</si>
  <si>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</si>
  <si>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</si>
  <si>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</si>
  <si>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</si>
  <si>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</si>
  <si>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</si>
  <si>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</si>
  <si>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</si>
  <si>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</si>
  <si>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</si>
  <si>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</si>
  <si>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</si>
  <si>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</si>
  <si>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</si>
  <si>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</si>
  <si>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</si>
  <si>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</si>
  <si>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</si>
  <si>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</si>
  <si>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</si>
  <si>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</si>
  <si>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</si>
  <si>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</si>
  <si>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</si>
  <si>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</si>
  <si>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</si>
  <si>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</si>
  <si>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</si>
  <si>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</si>
  <si>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</si>
  <si>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</si>
  <si>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</si>
  <si>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</si>
  <si>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</si>
  <si>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</si>
  <si>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</si>
  <si>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</si>
  <si>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</si>
  <si>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</si>
  <si>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</si>
  <si>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</si>
  <si>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</si>
  <si>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</si>
  <si>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</si>
  <si>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</si>
  <si>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</si>
  <si>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</si>
  <si>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</si>
  <si>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</si>
  <si>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</si>
  <si>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</si>
  <si>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</si>
  <si>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</si>
  <si>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</si>
  <si>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</si>
  <si>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</si>
  <si>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</si>
  <si>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</si>
  <si>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</si>
  <si>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</si>
  <si>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</si>
  <si>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</si>
  <si>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</si>
  <si>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</si>
  <si>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</si>
  <si>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</si>
  <si>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</si>
  <si>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</si>
  <si>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</si>
  <si>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</si>
  <si>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</si>
  <si>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</si>
  <si>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</si>
  <si>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</si>
  <si>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</si>
  <si>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</si>
  <si>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</si>
  <si>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</si>
  <si>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</si>
  <si>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</si>
  <si>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</si>
  <si>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</si>
  <si>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</si>
  <si>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</si>
  <si>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</si>
  <si>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</si>
  <si>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</si>
  <si>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</si>
  <si>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</si>
  <si>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</si>
  <si>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</si>
  <si>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</si>
  <si>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</si>
  <si>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</si>
  <si>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</si>
  <si>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</si>
  <si>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</si>
  <si>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</si>
  <si>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</si>
  <si>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</si>
  <si>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</si>
  <si>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</si>
  <si>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</si>
  <si>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</si>
  <si>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</si>
  <si>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</si>
  <si>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</si>
  <si>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</si>
  <si>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</si>
  <si>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</si>
  <si>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</si>
  <si>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</si>
  <si>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</si>
  <si>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</si>
  <si>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</si>
  <si>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</si>
  <si>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</si>
  <si>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</si>
  <si>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</si>
  <si>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</si>
  <si>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</si>
  <si>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</si>
  <si>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</si>
  <si>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</si>
  <si>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</si>
  <si>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</si>
  <si>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</si>
  <si>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</si>
  <si>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</si>
  <si>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</si>
  <si>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</si>
  <si>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</si>
  <si>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</si>
  <si>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</si>
  <si>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</si>
  <si>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</si>
  <si>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</si>
  <si>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</si>
  <si>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</si>
  <si>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</si>
  <si>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</si>
  <si>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</si>
  <si>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</si>
  <si>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</si>
  <si>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</si>
  <si>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</si>
  <si>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</si>
  <si>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</si>
  <si>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</si>
  <si>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</si>
  <si>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</si>
  <si>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</si>
  <si>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</si>
  <si>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</si>
  <si>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</si>
  <si>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</si>
  <si>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</si>
  <si>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</si>
  <si>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</si>
  <si>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</si>
  <si>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</si>
  <si>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</si>
  <si>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</si>
  <si>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</si>
  <si>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</si>
  <si>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</si>
  <si>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</si>
  <si>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</si>
  <si>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</si>
  <si>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</si>
  <si>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</si>
  <si>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</si>
  <si>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</si>
  <si>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</si>
  <si>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</si>
  <si>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</si>
  <si>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</si>
  <si>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</si>
  <si>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</si>
  <si>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</si>
  <si>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</si>
  <si>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</si>
  <si>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</si>
  <si>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</si>
  <si>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</si>
  <si>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</si>
  <si>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</si>
  <si>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</si>
  <si>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</si>
  <si>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</si>
  <si>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</si>
  <si>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</si>
  <si>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</si>
  <si>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</si>
  <si>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</si>
  <si>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</si>
  <si>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</si>
  <si>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</si>
  <si>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</si>
  <si>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</si>
  <si>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</si>
  <si>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</si>
  <si>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</si>
  <si>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</si>
  <si>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</si>
  <si>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</si>
  <si>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</si>
  <si>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</si>
  <si>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</si>
  <si>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</si>
  <si>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</si>
  <si>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</si>
  <si>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</si>
  <si>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</si>
  <si>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</si>
  <si>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</si>
  <si>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</si>
  <si>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</si>
  <si>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</si>
  <si>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</si>
  <si>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</si>
  <si>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</si>
  <si>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</si>
  <si>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</si>
  <si>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</si>
  <si>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</si>
  <si>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</si>
  <si>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</si>
  <si>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</si>
  <si>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</si>
  <si>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</si>
  <si>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</si>
  <si>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</si>
  <si>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</si>
  <si>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</si>
  <si>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</si>
  <si>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</si>
  <si>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</si>
  <si>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</si>
  <si>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</si>
  <si>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</si>
  <si>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</si>
  <si>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</si>
  <si>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</si>
  <si>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</si>
  <si>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</si>
  <si>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</si>
  <si>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</si>
  <si>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</si>
  <si>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</si>
  <si>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</si>
  <si>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</si>
  <si>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</si>
  <si>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</si>
  <si>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</si>
  <si>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</si>
  <si>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</si>
  <si>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</si>
  <si>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</si>
  <si>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</si>
  <si>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</si>
  <si>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</si>
  <si>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</si>
  <si>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</si>
  <si>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</si>
  <si>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</si>
  <si>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</si>
  <si>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</si>
  <si>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</si>
  <si>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</si>
  <si>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</si>
  <si>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</si>
  <si>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</si>
  <si>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</si>
  <si>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</si>
  <si>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</si>
  <si>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</si>
  <si>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</si>
  <si>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</si>
  <si>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</si>
  <si>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</si>
  <si>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</si>
  <si>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</si>
  <si>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</si>
  <si>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</si>
  <si>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</si>
  <si>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</si>
  <si>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</si>
  <si>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</si>
  <si>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</si>
  <si>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</si>
  <si>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</si>
  <si>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</si>
  <si>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</si>
  <si>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</si>
  <si>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</si>
  <si>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</si>
  <si>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</si>
  <si>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</si>
  <si>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</si>
  <si>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</si>
  <si>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</si>
  <si>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</si>
  <si>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</si>
  <si>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</si>
  <si>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</si>
  <si>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</si>
  <si>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</si>
  <si>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</si>
  <si>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</si>
  <si>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</si>
  <si>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</si>
  <si>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</si>
  <si>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</si>
  <si>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</si>
  <si>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</si>
  <si>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</si>
  <si>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</si>
  <si>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</si>
  <si>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</si>
  <si>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</si>
  <si>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</si>
  <si>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</si>
  <si>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</si>
  <si>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</si>
  <si>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</si>
  <si>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</si>
  <si>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</si>
  <si>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</si>
  <si>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</si>
  <si>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</si>
  <si>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</si>
  <si>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</si>
  <si>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</si>
  <si>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</si>
  <si>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</si>
  <si>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</si>
  <si>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</si>
  <si>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</si>
  <si>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</si>
  <si>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</si>
  <si>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</si>
  <si>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</si>
  <si>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</si>
  <si>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</si>
  <si>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</si>
  <si>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</si>
  <si>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</si>
  <si>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</si>
  <si>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</si>
  <si>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</si>
  <si>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</si>
  <si>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</si>
  <si>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</si>
  <si>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</si>
  <si>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</si>
  <si>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</si>
  <si>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</si>
  <si>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</si>
  <si>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</si>
  <si>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</si>
  <si>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</si>
  <si>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</si>
  <si>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</si>
  <si>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</si>
  <si>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</si>
  <si>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</si>
  <si>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</si>
  <si>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</si>
  <si>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</si>
  <si>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</si>
  <si>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</si>
  <si>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</si>
  <si>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</si>
  <si>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</si>
  <si>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</si>
  <si>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</si>
  <si>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</si>
  <si>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</si>
  <si>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</si>
  <si>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</si>
  <si>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</si>
  <si>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</si>
  <si>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</si>
  <si>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</si>
  <si>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</si>
  <si>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</si>
  <si>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</si>
  <si>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</si>
  <si>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</si>
  <si>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</si>
  <si>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</si>
  <si>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</si>
  <si>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</si>
  <si>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</si>
  <si>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</si>
  <si>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</si>
  <si>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</si>
  <si>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</si>
  <si>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</si>
  <si>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</si>
  <si>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</si>
  <si>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</si>
  <si>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</si>
  <si>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</si>
  <si>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</si>
  <si>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</si>
  <si>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</si>
  <si>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</si>
  <si>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</si>
  <si>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</si>
  <si>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</si>
  <si>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</si>
  <si>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</si>
  <si>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</si>
  <si>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</si>
  <si>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</si>
  <si>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</si>
  <si>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</si>
  <si>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</si>
  <si>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</si>
  <si>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</si>
  <si>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</si>
  <si>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</si>
  <si>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</si>
  <si>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</si>
  <si>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</si>
  <si>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</si>
  <si>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</si>
  <si>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</si>
  <si>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</si>
  <si>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</si>
  <si>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</si>
  <si>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</si>
  <si>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</si>
  <si>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</si>
  <si>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</si>
  <si>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</si>
  <si>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</si>
  <si>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</si>
  <si>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</si>
  <si>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</si>
  <si>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</si>
  <si>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</si>
  <si>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</si>
  <si>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</si>
  <si>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</si>
  <si>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</si>
  <si>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</si>
  <si>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</si>
  <si>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</si>
  <si>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</si>
  <si>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</si>
  <si>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</si>
  <si>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</si>
  <si>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</si>
  <si>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</si>
  <si>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</si>
  <si>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</si>
  <si>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</si>
  <si>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</si>
  <si>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</si>
  <si>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</si>
  <si>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</si>
  <si>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</si>
  <si>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</si>
  <si>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</si>
  <si>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</si>
  <si>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</si>
  <si>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</si>
  <si>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</si>
  <si>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</si>
  <si>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</si>
  <si>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</si>
  <si>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</si>
  <si>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</si>
  <si>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</si>
  <si>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</si>
  <si>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</si>
  <si>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</si>
  <si>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</si>
  <si>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</si>
  <si>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</si>
  <si>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</si>
  <si>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</si>
  <si>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</si>
  <si>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</si>
  <si>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</si>
  <si>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</si>
  <si>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</si>
  <si>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</si>
  <si>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</si>
  <si>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</si>
  <si>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</si>
  <si>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</si>
  <si>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</si>
  <si>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</si>
  <si>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</si>
  <si>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</si>
  <si>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</si>
  <si>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</si>
  <si>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</si>
  <si>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</si>
  <si>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</si>
  <si>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</si>
  <si>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</si>
  <si>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</si>
  <si>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</si>
  <si>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</si>
  <si>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</si>
  <si>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</si>
  <si>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</si>
  <si>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</si>
  <si>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</si>
  <si>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</si>
  <si>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</si>
  <si>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</si>
  <si>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</si>
  <si>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</si>
  <si>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</si>
  <si>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</si>
  <si>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</si>
  <si>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</si>
  <si>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</si>
  <si>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</si>
  <si>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</si>
  <si>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</si>
  <si>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</si>
  <si>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</si>
  <si>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</si>
  <si>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</si>
  <si>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</si>
  <si>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</si>
  <si>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</si>
  <si>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</si>
  <si>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</si>
  <si>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</si>
  <si>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</si>
  <si>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</si>
  <si>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</si>
  <si>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</si>
  <si>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</si>
  <si>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</si>
  <si>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</si>
  <si>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</si>
  <si>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</si>
  <si>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</si>
  <si>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</si>
  <si>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</si>
  <si>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</si>
  <si>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</si>
  <si>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</si>
  <si>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</si>
  <si>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</si>
  <si>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</si>
  <si>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</si>
  <si>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</si>
  <si>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</si>
  <si>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</si>
  <si>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</si>
  <si>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</si>
  <si>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</si>
  <si>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</si>
  <si>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</si>
  <si>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</si>
  <si>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</si>
  <si>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</si>
  <si>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</si>
  <si>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</si>
  <si>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</si>
  <si>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</si>
  <si>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</si>
  <si>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</si>
  <si>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</si>
  <si>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</si>
  <si>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</si>
  <si>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</si>
  <si>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</si>
  <si>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</si>
  <si>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</si>
  <si>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</si>
  <si>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</si>
  <si>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</si>
  <si>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</si>
  <si>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</si>
  <si>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</si>
  <si>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</si>
  <si>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</si>
  <si>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</si>
  <si>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</si>
  <si>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</si>
  <si>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</si>
  <si>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</si>
  <si>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</si>
  <si>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</si>
  <si>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</si>
  <si>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</si>
  <si>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</si>
  <si>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</si>
  <si>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</si>
  <si>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</si>
  <si>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</si>
  <si>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</si>
  <si>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</si>
  <si>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</si>
  <si>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</si>
  <si>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</si>
  <si>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</si>
  <si>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</si>
  <si>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</si>
  <si>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</si>
  <si>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</si>
  <si>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</si>
  <si>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</si>
  <si>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</si>
  <si>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</si>
  <si>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</si>
  <si>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</si>
  <si>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</si>
  <si>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</si>
  <si>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</si>
  <si>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</si>
  <si>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</si>
  <si>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</si>
  <si>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</si>
  <si>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</si>
  <si>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</si>
  <si>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</si>
  <si>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</si>
  <si>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</si>
  <si>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</si>
  <si>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</si>
  <si>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</si>
  <si>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</si>
  <si>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</si>
  <si>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</si>
  <si>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</si>
  <si>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</si>
  <si>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</si>
  <si>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</si>
  <si>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</si>
  <si>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</si>
  <si>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</si>
  <si>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</si>
  <si>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</si>
  <si>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</si>
  <si>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</si>
  <si>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</si>
  <si>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</si>
  <si>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</si>
  <si>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</si>
  <si>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</si>
  <si>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</si>
  <si>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</si>
  <si>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</si>
  <si>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</si>
  <si>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</si>
  <si>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</si>
  <si>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</si>
  <si>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</si>
  <si>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</si>
  <si>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</si>
  <si>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</si>
  <si>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</si>
  <si>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</si>
  <si>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</si>
  <si>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</si>
  <si>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</si>
  <si>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</si>
  <si>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</si>
  <si>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</si>
  <si>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</si>
  <si>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</si>
  <si>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</si>
  <si>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</si>
  <si>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</si>
  <si>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</si>
  <si>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</si>
  <si>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</si>
  <si>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</si>
  <si>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</si>
  <si>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</si>
  <si>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</si>
  <si>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</si>
  <si>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</si>
  <si>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</si>
  <si>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</si>
  <si>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</si>
  <si>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</si>
  <si>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</si>
  <si>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</si>
  <si>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</si>
  <si>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</si>
  <si>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</si>
  <si>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</si>
  <si>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</si>
  <si>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</si>
  <si>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</si>
  <si>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</si>
  <si>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</si>
  <si>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</si>
  <si>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</si>
  <si>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</si>
  <si>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</si>
  <si>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</si>
  <si>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</si>
  <si>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</si>
  <si>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</si>
  <si>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</si>
  <si>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</si>
  <si>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</si>
  <si>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</si>
  <si>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</si>
  <si>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</si>
  <si>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</si>
  <si>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</si>
  <si>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</si>
  <si>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</si>
  <si>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</si>
  <si>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</si>
  <si>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</si>
  <si>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</si>
  <si>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</si>
  <si>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</si>
  <si>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</si>
  <si>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</si>
  <si>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</si>
  <si>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</si>
  <si>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</si>
  <si>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</si>
  <si>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</si>
  <si>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</si>
  <si>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</si>
  <si>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</si>
  <si>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</si>
  <si>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</si>
  <si>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</si>
  <si>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</si>
  <si>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</si>
  <si>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</si>
  <si>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</si>
  <si>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</si>
  <si>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</si>
  <si>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</si>
  <si>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</si>
  <si>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</si>
  <si>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</si>
  <si>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</si>
  <si>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</si>
  <si>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</si>
  <si>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</si>
  <si>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</si>
  <si>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</si>
  <si>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</si>
  <si>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</si>
  <si>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</si>
  <si>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</si>
  <si>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</si>
  <si>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</si>
  <si>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</si>
  <si>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</si>
  <si>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</si>
  <si>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</si>
  <si>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</si>
  <si>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</si>
  <si>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</si>
  <si>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</si>
  <si>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</si>
  <si>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</si>
  <si>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</si>
  <si>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</si>
  <si>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</si>
  <si>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</si>
  <si>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</si>
  <si>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</si>
  <si>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</si>
  <si>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</si>
  <si>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</si>
  <si>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</si>
  <si>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</si>
  <si>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</si>
  <si>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</si>
  <si>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</si>
  <si>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</si>
  <si>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</si>
  <si>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</si>
  <si>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</si>
  <si>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</si>
  <si>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</si>
  <si>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</si>
  <si>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</si>
  <si>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</si>
  <si>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</si>
  <si>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</si>
  <si>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</si>
  <si>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</si>
  <si>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</si>
  <si>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</si>
  <si>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</si>
  <si>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</si>
  <si>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</si>
  <si>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</si>
  <si>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</si>
  <si>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</si>
  <si>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</si>
  <si>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</si>
  <si>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</si>
  <si>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</si>
  <si>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</si>
  <si>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</si>
  <si>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</si>
  <si>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</si>
  <si>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</si>
  <si>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</si>
  <si>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</si>
  <si>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</si>
  <si>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</si>
  <si>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</si>
  <si>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</si>
  <si>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</si>
  <si>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</si>
  <si>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</si>
  <si>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</si>
  <si>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</si>
  <si>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</si>
  <si>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</si>
  <si>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</si>
  <si>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</si>
  <si>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</si>
  <si>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</si>
  <si>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</si>
  <si>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</si>
  <si>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</si>
  <si>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</si>
  <si>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</si>
  <si>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</si>
  <si>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</si>
  <si>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</si>
  <si>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</si>
  <si>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</si>
  <si>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</si>
  <si>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</si>
  <si>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</si>
  <si>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</si>
  <si>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</si>
  <si>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</si>
  <si>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</si>
  <si>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</si>
  <si>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</si>
  <si>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</si>
  <si>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</si>
  <si>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</si>
  <si>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</si>
  <si>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</si>
  <si>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</si>
  <si>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</si>
  <si>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</si>
  <si>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</si>
  <si>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</si>
  <si>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</si>
  <si>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</si>
  <si>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</si>
  <si>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</si>
  <si>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</si>
  <si>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</si>
  <si>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</si>
  <si>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</si>
  <si>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</si>
  <si>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</si>
  <si>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</si>
  <si>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</si>
  <si>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</si>
  <si>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</si>
  <si>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</si>
  <si>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</si>
  <si>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</si>
  <si>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</si>
  <si>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</si>
  <si>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</si>
  <si>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</si>
  <si>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</si>
  <si>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</si>
  <si>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</si>
  <si>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</si>
  <si>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</si>
  <si>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</si>
  <si>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</si>
  <si>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</si>
  <si>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</si>
  <si>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</si>
  <si>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</si>
  <si>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</si>
  <si>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</si>
  <si>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</si>
  <si>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</si>
  <si>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</si>
  <si>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</si>
  <si>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</si>
  <si>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</si>
  <si>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</si>
  <si>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</si>
  <si>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</si>
  <si>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</si>
  <si>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</si>
  <si>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</si>
  <si>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</si>
  <si>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</si>
  <si>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</si>
  <si>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</si>
  <si>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</si>
  <si>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</si>
  <si>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</si>
  <si>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</si>
  <si>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</si>
  <si>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</si>
  <si>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</si>
  <si>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</si>
  <si>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</si>
  <si>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</si>
  <si>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</si>
  <si>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</si>
  <si>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</si>
  <si>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</si>
  <si>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</si>
  <si>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</si>
  <si>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</si>
  <si>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</si>
  <si>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</si>
  <si>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</si>
  <si>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</si>
  <si>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</si>
  <si>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</si>
  <si>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</si>
  <si>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</si>
  <si>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</si>
  <si>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</si>
  <si>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</si>
  <si>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</si>
  <si>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</si>
  <si>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</si>
  <si>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</si>
  <si>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</si>
  <si>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</si>
  <si>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</si>
  <si>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</si>
  <si>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</si>
  <si>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</si>
  <si>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</si>
  <si>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</si>
  <si>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</si>
  <si>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</si>
  <si>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</si>
  <si>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</si>
  <si>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</si>
  <si>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</si>
  <si>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</si>
  <si>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</si>
  <si>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</si>
  <si>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</si>
  <si>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</si>
  <si>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</si>
  <si>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</si>
  <si>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</si>
  <si>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</si>
  <si>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</si>
  <si>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</si>
  <si>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</si>
  <si>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</si>
  <si>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</si>
  <si>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</si>
  <si>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</si>
  <si>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</si>
  <si>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</si>
  <si>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</si>
  <si>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</si>
  <si>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</si>
  <si>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</si>
  <si>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</si>
  <si>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</si>
  <si>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</si>
  <si>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</si>
  <si>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</si>
  <si>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</si>
  <si>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</si>
  <si>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</si>
  <si>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</si>
  <si>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</si>
  <si>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</si>
  <si>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</si>
  <si>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</si>
  <si>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</si>
  <si>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</si>
  <si>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</si>
  <si>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</si>
  <si>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</si>
  <si>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</si>
  <si>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</si>
  <si>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</si>
  <si>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</si>
  <si>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</si>
  <si>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</si>
  <si>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</si>
  <si>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</si>
  <si>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</si>
  <si>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</si>
  <si>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</si>
  <si>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</si>
  <si>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</si>
  <si>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</si>
  <si>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</si>
  <si>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</si>
  <si>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</si>
  <si>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</si>
  <si>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</si>
  <si>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</si>
  <si>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</si>
  <si>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</si>
  <si>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</si>
  <si>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</si>
  <si>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</si>
  <si>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</si>
  <si>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</si>
  <si>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</si>
  <si>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</si>
  <si>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</si>
  <si>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</si>
  <si>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</si>
  <si>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</si>
  <si>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</si>
  <si>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</si>
  <si>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</si>
  <si>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</si>
  <si>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</si>
  <si>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</si>
  <si>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</si>
  <si>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</si>
  <si>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</si>
  <si>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</si>
  <si>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</si>
  <si>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</si>
  <si>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</si>
  <si>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</si>
  <si>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</si>
  <si>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</si>
  <si>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</si>
  <si>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</si>
  <si>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</si>
  <si>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</si>
  <si>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</si>
  <si>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</si>
  <si>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</si>
  <si>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</si>
  <si>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</si>
  <si>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</si>
  <si>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</si>
  <si>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</si>
  <si>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</si>
  <si>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</si>
  <si>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</si>
  <si>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</si>
  <si>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</si>
  <si>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</si>
  <si>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</si>
  <si>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</si>
  <si>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</si>
  <si>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</si>
  <si>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</si>
  <si>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</si>
  <si>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</si>
  <si>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</si>
  <si>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</si>
  <si>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</si>
  <si>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</si>
  <si>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</si>
  <si>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</si>
  <si>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</si>
  <si>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</si>
  <si>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</si>
  <si>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</si>
  <si>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</si>
  <si>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</si>
  <si>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</si>
  <si>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</si>
  <si>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</si>
  <si>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</si>
  <si>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</si>
  <si>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</si>
  <si>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</si>
  <si>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</si>
  <si>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</si>
  <si>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</si>
  <si>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</si>
  <si>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</si>
  <si>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</si>
  <si>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</si>
  <si>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</si>
  <si>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</si>
  <si>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</si>
  <si>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</si>
  <si>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</si>
  <si>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</si>
  <si>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</si>
  <si>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</si>
  <si>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</si>
  <si>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</si>
  <si>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</si>
  <si>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</si>
  <si>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</si>
  <si>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</si>
  <si>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</si>
  <si>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</si>
  <si>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</si>
  <si>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</si>
  <si>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</si>
  <si>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</si>
  <si>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</si>
  <si>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</si>
  <si>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</si>
  <si>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</si>
  <si>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</si>
  <si>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</si>
  <si>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</si>
  <si>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</si>
  <si>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</si>
  <si>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</si>
  <si>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</si>
  <si>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</si>
  <si>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</si>
  <si>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</si>
  <si>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</si>
  <si>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</si>
  <si>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</si>
  <si>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</si>
  <si>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</si>
  <si>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</si>
  <si>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</si>
  <si>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</si>
  <si>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</si>
  <si>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</si>
  <si>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</si>
  <si>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</si>
  <si>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</si>
  <si>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</si>
  <si>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</si>
  <si>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</si>
  <si>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</si>
  <si>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</si>
  <si>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</si>
  <si>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</si>
  <si>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</si>
  <si>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</si>
  <si>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</si>
  <si>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</si>
  <si>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</si>
  <si>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</si>
  <si>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</si>
  <si>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</si>
  <si>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</si>
  <si>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</si>
  <si>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</si>
  <si>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</si>
  <si>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</si>
  <si>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</si>
  <si>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</si>
  <si>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</si>
  <si>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</si>
  <si>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</si>
  <si>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</si>
  <si>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</si>
  <si>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</si>
  <si>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</si>
  <si>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</si>
  <si>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</si>
  <si>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</si>
  <si>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</si>
  <si>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</si>
  <si>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</si>
  <si>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</si>
  <si>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</si>
  <si>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</si>
  <si>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</si>
  <si>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</si>
  <si>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</si>
  <si>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</si>
  <si>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</si>
  <si>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</si>
  <si>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</si>
  <si>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</si>
  <si>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</si>
  <si>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</si>
  <si>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</si>
  <si>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</si>
  <si>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</si>
  <si>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</si>
  <si>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</si>
  <si>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</si>
  <si>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</si>
  <si>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</si>
  <si>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</si>
  <si>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</si>
  <si>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</si>
  <si>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</si>
  <si>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</si>
  <si>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</si>
  <si>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</si>
  <si>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</si>
  <si>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</si>
  <si>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</si>
  <si>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</si>
  <si>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</si>
  <si>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</si>
  <si>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</si>
  <si>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</si>
  <si>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</si>
  <si>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</si>
  <si>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</si>
  <si>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</si>
  <si>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</si>
  <si>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</si>
  <si>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</si>
  <si>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</si>
  <si>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</si>
  <si>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</si>
  <si>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</si>
  <si>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</si>
  <si>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</si>
  <si>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</si>
  <si>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</si>
  <si>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</si>
  <si>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</si>
  <si>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</si>
  <si>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</si>
  <si>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</si>
  <si>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</si>
  <si>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</si>
  <si>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</si>
  <si>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</si>
  <si>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</si>
  <si>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</si>
  <si>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</si>
  <si>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</si>
  <si>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</si>
  <si>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</si>
  <si>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</si>
  <si>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</si>
  <si>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</si>
  <si>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</si>
  <si>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</si>
  <si>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</si>
  <si>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</si>
  <si>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</si>
  <si>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</si>
  <si>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</si>
  <si>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</si>
  <si>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</si>
  <si>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</si>
  <si>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</si>
  <si>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</si>
  <si>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</si>
  <si>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</si>
  <si>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</si>
  <si>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</si>
  <si>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</si>
  <si>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</si>
  <si>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</si>
  <si>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</si>
  <si>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</si>
  <si>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</si>
  <si>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</si>
  <si>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</si>
  <si>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</si>
  <si>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</si>
  <si>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</si>
  <si>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</si>
  <si>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</si>
  <si>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</si>
  <si>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</si>
  <si>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</si>
  <si>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</si>
  <si>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</si>
  <si>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</si>
  <si>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</si>
  <si>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</si>
  <si>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</si>
  <si>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</si>
  <si>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</si>
  <si>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</si>
  <si>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</si>
  <si>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</si>
  <si>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</si>
  <si>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</si>
  <si>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</si>
  <si>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</si>
  <si>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</si>
  <si>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</si>
  <si>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</si>
  <si>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</si>
  <si>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</si>
  <si>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</si>
  <si>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</si>
  <si>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</si>
  <si>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</si>
  <si>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</si>
  <si>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</si>
  <si>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</si>
  <si>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</si>
  <si>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</si>
  <si>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</si>
  <si>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</si>
  <si>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</si>
  <si>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</si>
  <si>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</si>
  <si>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</si>
  <si>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</si>
  <si>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</si>
  <si>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</si>
  <si>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</si>
  <si>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</si>
  <si>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</si>
  <si>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</si>
  <si>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</si>
  <si>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</si>
  <si>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</si>
  <si>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</si>
  <si>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</si>
  <si>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</si>
  <si>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</si>
  <si>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</si>
  <si>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</si>
  <si>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</si>
  <si>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</si>
  <si>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</si>
  <si>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</si>
  <si>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</si>
  <si>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</si>
  <si>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</si>
  <si>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</si>
  <si>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</si>
  <si>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</si>
  <si>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</si>
  <si>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</si>
  <si>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</si>
  <si>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</si>
  <si>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</si>
  <si>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</si>
  <si>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</si>
  <si>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</si>
  <si>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</si>
  <si>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</si>
  <si>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</si>
  <si>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</si>
  <si>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</si>
  <si>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</si>
  <si>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</si>
  <si>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</si>
  <si>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</si>
  <si>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</si>
  <si>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</si>
  <si>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</si>
  <si>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</si>
  <si>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</si>
  <si>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</si>
  <si>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</si>
  <si>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</si>
  <si>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</si>
  <si>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</si>
  <si>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</si>
  <si>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</si>
  <si>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</si>
  <si>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</si>
  <si>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</si>
  <si>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</si>
  <si>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</si>
  <si>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</si>
  <si>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</si>
  <si>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</si>
  <si>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</si>
  <si>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</si>
  <si>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</si>
  <si>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</si>
  <si>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</si>
  <si>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</si>
  <si>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</si>
  <si>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</si>
  <si>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</si>
  <si>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</si>
  <si>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</si>
  <si>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</si>
  <si>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</si>
  <si>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</si>
  <si>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</si>
  <si>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</si>
  <si>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</si>
  <si>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</si>
  <si>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</si>
  <si>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</si>
  <si>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</si>
  <si>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</si>
  <si>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</si>
  <si>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</si>
  <si>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</si>
  <si>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</si>
  <si>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</si>
  <si>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</si>
  <si>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</si>
  <si>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</si>
  <si>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</si>
  <si>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</si>
  <si>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</si>
  <si>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</si>
  <si>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</si>
  <si>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</si>
  <si>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</si>
  <si>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</si>
  <si>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</si>
  <si>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</si>
  <si>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</si>
  <si>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</si>
  <si>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</si>
  <si>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</si>
  <si>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</si>
  <si>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</si>
  <si>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</si>
  <si>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</si>
  <si>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</si>
  <si>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</si>
  <si>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</si>
  <si>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</si>
  <si>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</si>
  <si>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</si>
  <si>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</si>
  <si>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</si>
  <si>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</si>
  <si>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</si>
  <si>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</si>
  <si>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</si>
  <si>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</si>
  <si>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</si>
  <si>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</si>
  <si>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</si>
  <si>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</si>
  <si>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</si>
  <si>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</si>
  <si>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</si>
  <si>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</si>
  <si>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</si>
  <si>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</si>
  <si>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</si>
  <si>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</si>
  <si>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</si>
  <si>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</si>
  <si>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</si>
  <si>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</si>
  <si>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</si>
  <si>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</si>
  <si>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</si>
  <si>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</si>
  <si>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</si>
  <si>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</si>
  <si>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</si>
  <si>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</si>
  <si>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</si>
  <si>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</si>
  <si>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</si>
  <si>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</si>
  <si>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</si>
  <si>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</si>
  <si>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</si>
  <si>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</si>
  <si>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</si>
  <si>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</si>
  <si>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</si>
  <si>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</si>
  <si>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</si>
  <si>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</si>
  <si>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</si>
  <si>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</si>
  <si>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</si>
  <si>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</si>
  <si>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</si>
  <si>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</si>
  <si>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</si>
  <si>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</si>
  <si>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</si>
  <si>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</si>
  <si>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</si>
  <si>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</si>
  <si>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</si>
  <si>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</si>
  <si>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</si>
  <si>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</si>
  <si>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</si>
  <si>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</si>
  <si>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</si>
  <si>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</si>
  <si>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</si>
  <si>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</si>
  <si>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</si>
  <si>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</si>
  <si>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</si>
  <si>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</si>
  <si>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</si>
  <si>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</si>
  <si>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</si>
  <si>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</si>
  <si>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</si>
  <si>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</si>
  <si>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</si>
  <si>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</si>
  <si>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</si>
  <si>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</si>
  <si>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</si>
  <si>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</si>
  <si>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</si>
  <si>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</si>
  <si>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</si>
  <si>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</si>
  <si>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</si>
  <si>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</si>
  <si>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</si>
  <si>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</si>
  <si>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</si>
  <si>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</si>
  <si>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</si>
  <si>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</si>
  <si>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</si>
  <si>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</si>
  <si>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</si>
  <si>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</si>
  <si>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</si>
  <si>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</si>
  <si>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</si>
  <si>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</si>
  <si>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</si>
  <si>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</si>
  <si>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</si>
  <si>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</si>
  <si>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</si>
  <si>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</si>
  <si>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</si>
  <si>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</si>
  <si>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</si>
  <si>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</si>
  <si>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</si>
  <si>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</si>
  <si>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</si>
  <si>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</si>
  <si>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</si>
  <si>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</si>
  <si>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</si>
  <si>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</si>
  <si>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</si>
  <si>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</si>
  <si>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</si>
  <si>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</si>
  <si>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</si>
  <si>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</si>
  <si>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</si>
  <si>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</si>
  <si>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</si>
  <si>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</si>
  <si>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</si>
  <si>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</si>
  <si>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</si>
  <si>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</si>
  <si>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</si>
  <si>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</si>
  <si>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</si>
  <si>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</si>
  <si>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</si>
  <si>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</si>
  <si>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</si>
  <si>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</si>
  <si>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</si>
  <si>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</si>
  <si>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</si>
  <si>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</si>
  <si>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</si>
  <si>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</si>
  <si>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</si>
  <si>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</si>
  <si>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</si>
  <si>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</si>
  <si>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</si>
  <si>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</si>
  <si>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</si>
  <si>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</si>
  <si>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</si>
  <si>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</si>
  <si>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</si>
  <si>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</si>
  <si>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</si>
  <si>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</si>
  <si>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</si>
  <si>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</si>
  <si>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</si>
  <si>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</si>
  <si>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</si>
  <si>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</si>
  <si>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</si>
  <si>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</si>
  <si>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</si>
  <si>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</si>
  <si>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</si>
  <si>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</si>
  <si>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</si>
  <si>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</si>
  <si>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</si>
  <si>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</si>
  <si>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</si>
  <si>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</si>
  <si>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</si>
  <si>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</si>
  <si>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</si>
  <si>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</si>
  <si>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</si>
  <si>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</si>
  <si>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</si>
  <si>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</si>
  <si>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</si>
  <si>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</si>
  <si>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</si>
  <si>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</si>
  <si>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</si>
  <si>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</si>
  <si>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</si>
  <si>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</si>
  <si>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</si>
  <si>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</si>
  <si>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</si>
  <si>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</si>
  <si>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</si>
  <si>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</si>
  <si>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</si>
  <si>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</si>
  <si>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</si>
  <si>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</si>
  <si>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</si>
  <si>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</si>
  <si>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</si>
  <si>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</si>
  <si>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</si>
  <si>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</si>
  <si>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</si>
  <si>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</si>
  <si>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</si>
  <si>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</si>
  <si>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</si>
  <si>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</si>
  <si>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</si>
  <si>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</si>
  <si>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</si>
  <si>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</si>
  <si>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</si>
  <si>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</si>
  <si>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</si>
  <si>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</si>
  <si>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</si>
  <si>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</si>
  <si>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</si>
  <si>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</si>
  <si>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</si>
  <si>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</si>
  <si>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</si>
  <si>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</si>
  <si>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</si>
  <si>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</si>
  <si>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</si>
  <si>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</si>
  <si>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</si>
  <si>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</si>
  <si>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</si>
  <si>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</si>
  <si>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</si>
  <si>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</si>
  <si>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</si>
  <si>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</si>
  <si>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</si>
  <si>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</si>
  <si>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</si>
  <si>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</si>
  <si>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</si>
  <si>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</si>
  <si>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</si>
  <si>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</si>
  <si>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</si>
  <si>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</si>
  <si>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</si>
  <si>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</si>
  <si>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</si>
  <si>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</si>
  <si>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</si>
  <si>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</si>
  <si>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</si>
  <si>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</si>
  <si>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</si>
  <si>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</si>
  <si>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</si>
  <si>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</si>
  <si>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</si>
  <si>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</si>
  <si>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</si>
  <si>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</si>
  <si>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</si>
  <si>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</si>
  <si>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</si>
  <si>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</si>
  <si>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</si>
  <si>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</si>
  <si>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</si>
  <si>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</si>
  <si>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</si>
  <si>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</si>
  <si>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</si>
  <si>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</si>
  <si>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</si>
  <si>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</si>
  <si>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</si>
  <si>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</si>
  <si>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</si>
  <si>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</si>
  <si>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</si>
  <si>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</si>
  <si>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</si>
  <si>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</si>
  <si>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</si>
  <si>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</si>
  <si>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</si>
  <si>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</si>
  <si>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</si>
  <si>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</si>
  <si>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</si>
  <si>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</si>
  <si>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</si>
  <si>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</si>
  <si>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</si>
  <si>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</si>
  <si>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</si>
  <si>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</si>
  <si>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</si>
  <si>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</si>
  <si>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</si>
  <si>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</si>
  <si>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</si>
  <si>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</si>
  <si>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</si>
  <si>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</si>
  <si>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</si>
  <si>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</si>
  <si>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</si>
  <si>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</si>
  <si>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</si>
  <si>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</si>
  <si>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</si>
  <si>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</si>
  <si>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</si>
  <si>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</si>
  <si>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</si>
  <si>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</si>
  <si>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</si>
  <si>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</si>
  <si>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</si>
  <si>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</si>
  <si>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</si>
  <si>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</si>
  <si>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</si>
  <si>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</si>
  <si>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</si>
  <si>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</si>
  <si>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</si>
  <si>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</si>
  <si>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</si>
  <si>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</si>
  <si>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</si>
  <si>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</si>
  <si>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</si>
  <si>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</si>
  <si>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</si>
  <si>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</si>
  <si>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</si>
  <si>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</si>
  <si>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</si>
  <si>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</si>
  <si>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</si>
  <si>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</si>
  <si>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</si>
  <si>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</si>
  <si>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</si>
  <si>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</si>
  <si>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</si>
  <si>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</si>
  <si>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</si>
  <si>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</si>
  <si>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</si>
  <si>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</si>
  <si>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</si>
  <si>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</si>
  <si>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</si>
  <si>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</si>
  <si>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</si>
  <si>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</si>
  <si>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</si>
  <si>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</si>
  <si>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</si>
  <si>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</si>
  <si>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</si>
  <si>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</si>
  <si>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</si>
  <si>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</si>
  <si>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</si>
  <si>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</si>
  <si>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</si>
  <si>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</si>
  <si>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</si>
  <si>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</si>
  <si>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</si>
  <si>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</si>
  <si>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</si>
  <si>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</si>
  <si>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</si>
  <si>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</si>
  <si>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</si>
  <si>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</si>
  <si>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</si>
  <si>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</si>
  <si>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</si>
  <si>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</si>
  <si>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</si>
  <si>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</si>
  <si>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</si>
  <si>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</si>
  <si>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</si>
  <si>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</si>
  <si>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</si>
  <si>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</si>
  <si>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</si>
  <si>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</si>
  <si>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</si>
  <si>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</si>
  <si>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</si>
  <si>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</si>
  <si>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</si>
  <si>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</si>
  <si>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</si>
  <si>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</si>
  <si>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</si>
  <si>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</si>
  <si>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</si>
  <si>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</si>
  <si>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</si>
  <si>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</si>
  <si>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</si>
  <si>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</si>
  <si>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</si>
  <si>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</si>
  <si>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</si>
  <si>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</si>
  <si>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</si>
  <si>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</si>
  <si>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</si>
  <si>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</si>
  <si>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</si>
  <si>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</si>
  <si>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</si>
  <si>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</si>
  <si>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</si>
  <si>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</si>
  <si>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</si>
  <si>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</si>
  <si>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</si>
  <si>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</si>
  <si>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</si>
  <si>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</si>
  <si>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</si>
  <si>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</si>
  <si>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</si>
  <si>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</si>
  <si>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</si>
  <si>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</si>
  <si>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</si>
  <si>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</si>
  <si>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</si>
  <si>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</si>
  <si>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</si>
  <si>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</si>
  <si>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</si>
  <si>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</si>
  <si>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</si>
  <si>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</si>
  <si>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</si>
  <si>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</si>
  <si>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</si>
  <si>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</si>
  <si>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</si>
  <si>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</si>
  <si>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</si>
  <si>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</si>
  <si>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</si>
  <si>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</si>
  <si>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</si>
  <si>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</si>
  <si>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</si>
  <si>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</si>
  <si>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</si>
  <si>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</si>
  <si>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</si>
  <si>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</si>
  <si>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</si>
  <si>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</si>
  <si>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</si>
  <si>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</si>
  <si>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</si>
  <si>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</si>
  <si>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</si>
  <si>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</si>
  <si>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</si>
  <si>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</si>
  <si>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</si>
  <si>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</si>
  <si>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</si>
  <si>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</si>
  <si>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</si>
  <si>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</si>
  <si>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</si>
  <si>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</si>
  <si>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</si>
  <si>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</si>
  <si>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</si>
  <si>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</si>
  <si>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</si>
  <si>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</si>
  <si>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</si>
  <si>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</si>
  <si>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</si>
  <si>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</si>
  <si>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</si>
  <si>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</si>
  <si>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</si>
  <si>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</si>
  <si>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</si>
  <si>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</si>
  <si>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</si>
  <si>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</si>
  <si>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</si>
  <si>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</si>
  <si>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</si>
  <si>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</si>
  <si>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</si>
  <si>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</si>
  <si>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</si>
  <si>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</si>
  <si>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</si>
  <si>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</si>
  <si>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</si>
  <si>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</si>
  <si>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</si>
  <si>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</si>
  <si>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</si>
  <si>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</si>
  <si>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</si>
  <si>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</si>
  <si>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</si>
  <si>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</si>
  <si>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</si>
  <si>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</si>
  <si>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</si>
  <si>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</si>
  <si>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</si>
  <si>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</si>
  <si>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</si>
  <si>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</si>
  <si>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</si>
  <si>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</si>
  <si>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</si>
  <si>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</si>
  <si>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</si>
  <si>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</si>
  <si>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</si>
  <si>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</si>
  <si>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</si>
  <si>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</si>
  <si>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</si>
  <si>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</si>
  <si>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</si>
  <si>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</si>
  <si>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</si>
  <si>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</si>
  <si>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</si>
  <si>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</si>
  <si>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</si>
  <si>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</si>
  <si>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</si>
  <si>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</si>
  <si>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</si>
  <si>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</si>
  <si>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</si>
  <si>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</si>
  <si>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</si>
  <si>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</si>
  <si>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</si>
  <si>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</si>
  <si>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</si>
  <si>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</si>
  <si>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</si>
  <si>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</si>
  <si>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</si>
  <si>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</si>
  <si>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</si>
  <si>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</si>
  <si>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</si>
  <si>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</si>
  <si>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</si>
  <si>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</si>
  <si>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</si>
  <si>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</si>
  <si>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</si>
  <si>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</si>
  <si>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</si>
  <si>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</si>
  <si>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</si>
  <si>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</si>
  <si>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</si>
  <si>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</si>
  <si>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</si>
  <si>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</si>
  <si>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</si>
  <si>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</si>
  <si>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</si>
  <si>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</si>
  <si>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</si>
  <si>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</si>
  <si>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</si>
  <si>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</si>
  <si>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</si>
  <si>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</si>
  <si>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</si>
  <si>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</si>
  <si>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</si>
  <si>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</si>
  <si>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</si>
  <si>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</si>
  <si>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</si>
  <si>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</si>
  <si>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</si>
  <si>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</si>
  <si>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</si>
  <si>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</si>
  <si>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</si>
  <si>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</si>
  <si>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</si>
  <si>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</si>
  <si>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</si>
  <si>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</si>
  <si>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</si>
  <si>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</si>
  <si>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</si>
  <si>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</si>
  <si>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</si>
  <si>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</si>
  <si>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</si>
  <si>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</si>
  <si>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</si>
  <si>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</si>
  <si>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</si>
  <si>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</si>
  <si>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</si>
  <si>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</si>
  <si>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</si>
  <si>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</si>
  <si>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</si>
  <si>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</si>
  <si>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</si>
  <si>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</si>
  <si>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</si>
  <si>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</si>
  <si>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</si>
  <si>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</si>
  <si>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</si>
  <si>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</si>
  <si>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</si>
  <si>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</si>
  <si>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</si>
  <si>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</si>
  <si>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</si>
  <si>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</si>
  <si>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</si>
  <si>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</si>
  <si>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</si>
  <si>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</si>
  <si>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</si>
  <si>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</si>
  <si>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</si>
  <si>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</si>
  <si>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</si>
  <si>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</si>
  <si>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</si>
  <si>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</si>
  <si>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</si>
  <si>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</si>
  <si>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</si>
  <si>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</si>
  <si>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</si>
  <si>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</si>
  <si>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</si>
  <si>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</si>
  <si>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</si>
  <si>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</si>
  <si>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</si>
  <si>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</si>
  <si>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</si>
  <si>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</si>
  <si>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</si>
  <si>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</si>
  <si>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</si>
  <si>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</si>
  <si>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</si>
  <si>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</si>
  <si>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</si>
  <si>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</si>
  <si>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</si>
  <si>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</si>
  <si>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</si>
  <si>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</si>
  <si>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</si>
  <si>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</si>
  <si>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</si>
  <si>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</si>
  <si>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</si>
  <si>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</si>
  <si>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</si>
  <si>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</si>
  <si>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</si>
  <si>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</si>
  <si>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</si>
  <si>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</si>
  <si>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</si>
  <si>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</si>
  <si>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</si>
  <si>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</si>
  <si>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</si>
  <si>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</si>
  <si>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</si>
  <si>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</si>
  <si>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</si>
  <si>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</si>
  <si>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</si>
  <si>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</si>
  <si>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</si>
  <si>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</si>
  <si>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</si>
  <si>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</si>
  <si>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</si>
  <si>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</si>
  <si>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</si>
  <si>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</si>
  <si>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</si>
  <si>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</si>
  <si>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</si>
  <si>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</si>
  <si>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</si>
  <si>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</si>
  <si>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</si>
  <si>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</si>
  <si>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</si>
  <si>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</si>
  <si>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</si>
  <si>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</si>
  <si>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</si>
  <si>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</si>
  <si>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</si>
  <si>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</si>
  <si>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</si>
  <si>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</si>
  <si>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</si>
  <si>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</si>
  <si>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</si>
  <si>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</si>
  <si>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</si>
  <si>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</si>
  <si>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</si>
  <si>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</si>
  <si>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</si>
  <si>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</si>
  <si>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</si>
  <si>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</si>
  <si>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</si>
  <si>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</si>
  <si>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</si>
  <si>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</si>
  <si>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</si>
  <si>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</si>
  <si>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</si>
  <si>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</si>
  <si>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</si>
  <si>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</si>
  <si>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</si>
  <si>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</si>
  <si>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</si>
  <si>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</si>
  <si>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</si>
  <si>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</si>
  <si>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</si>
  <si>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</si>
  <si>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</si>
  <si>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</si>
  <si>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</si>
  <si>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</si>
  <si>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</si>
  <si>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</si>
  <si>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</si>
  <si>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</si>
  <si>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</si>
  <si>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</si>
  <si>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</si>
  <si>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</si>
  <si>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</si>
  <si>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</si>
  <si>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</si>
  <si>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</si>
  <si>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</si>
  <si>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</si>
  <si>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</si>
  <si>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</si>
  <si>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</si>
  <si>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</si>
  <si>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</si>
  <si>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</si>
  <si>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</si>
  <si>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</si>
  <si>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</si>
  <si>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</si>
  <si>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</si>
  <si>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</si>
  <si>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</si>
  <si>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</si>
  <si>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</si>
  <si>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</si>
  <si>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</si>
  <si>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</si>
  <si>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</si>
  <si>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</si>
  <si>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</si>
  <si>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</si>
  <si>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</si>
  <si>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</si>
  <si>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</si>
  <si>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</si>
  <si>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</si>
  <si>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</si>
  <si>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</si>
  <si>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</si>
  <si>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</si>
  <si>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</si>
  <si>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</si>
  <si>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</si>
  <si>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</si>
  <si>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</si>
  <si>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</si>
  <si>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</si>
  <si>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</si>
  <si>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</si>
  <si>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</si>
  <si>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</si>
  <si>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</si>
  <si>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</si>
  <si>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</si>
  <si>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</si>
  <si>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</si>
  <si>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</si>
  <si>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</si>
  <si>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</si>
  <si>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</si>
  <si>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</si>
  <si>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</si>
  <si>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</si>
  <si>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</si>
  <si>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</si>
  <si>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</si>
  <si>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</si>
  <si>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</si>
  <si>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</si>
  <si>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</si>
  <si>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</si>
  <si>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</si>
  <si>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</si>
  <si>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</si>
  <si>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</si>
  <si>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</si>
  <si>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</si>
  <si>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</si>
  <si>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</si>
  <si>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</si>
  <si>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</si>
  <si>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</si>
  <si>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</si>
  <si>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</si>
  <si>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</si>
  <si>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</si>
  <si>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</si>
  <si>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</si>
  <si>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</si>
  <si>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</si>
  <si>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</si>
  <si>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</si>
  <si>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</si>
  <si>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</si>
  <si>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</si>
  <si>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</si>
  <si>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</si>
  <si>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</si>
  <si>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</si>
  <si>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</si>
  <si>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</si>
  <si>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</si>
  <si>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</si>
  <si>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</si>
  <si>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</si>
  <si>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</si>
  <si>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</si>
  <si>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</si>
  <si>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</si>
  <si>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</si>
  <si>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</si>
  <si>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</si>
  <si>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</si>
  <si>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</si>
  <si>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</si>
  <si>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</si>
  <si>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</si>
  <si>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</si>
  <si>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</si>
  <si>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</si>
  <si>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</si>
  <si>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</si>
  <si>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</si>
  <si>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</si>
  <si>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</si>
  <si>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</si>
  <si>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</si>
  <si>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</si>
  <si>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</si>
  <si>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</si>
  <si>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</si>
  <si>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</si>
  <si>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</si>
  <si>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</si>
  <si>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</si>
  <si>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</si>
  <si>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</si>
  <si>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</si>
  <si>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</si>
  <si>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</si>
  <si>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</si>
  <si>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</si>
  <si>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</si>
  <si>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</si>
  <si>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</si>
  <si>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</si>
  <si>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</si>
  <si>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</si>
  <si>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</si>
  <si>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</si>
  <si>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</si>
  <si>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</si>
  <si>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</si>
  <si>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</si>
  <si>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</si>
  <si>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</si>
  <si>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</si>
  <si>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</si>
  <si>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</si>
  <si>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</si>
  <si>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</si>
  <si>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</si>
  <si>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</si>
  <si>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</si>
  <si>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</si>
  <si>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</si>
  <si>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</si>
  <si>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</si>
  <si>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</si>
  <si>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</si>
  <si>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</si>
  <si>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</si>
  <si>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</si>
  <si>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</si>
  <si>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</si>
  <si>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</si>
  <si>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</si>
  <si>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</si>
  <si>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</si>
  <si>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</si>
  <si>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</si>
  <si>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</si>
  <si>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</si>
  <si>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</si>
  <si>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</si>
  <si>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</si>
  <si>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</si>
  <si>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</si>
  <si>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</si>
  <si>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</si>
  <si>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</si>
  <si>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</si>
  <si>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</si>
  <si>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</si>
  <si>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</si>
  <si>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</si>
  <si>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</si>
  <si>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</si>
  <si>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</si>
  <si>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</si>
  <si>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</si>
  <si>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</si>
  <si>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</si>
  <si>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</si>
  <si>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</si>
  <si>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</si>
  <si>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</si>
  <si>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</si>
  <si>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</si>
  <si>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</si>
  <si>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</si>
  <si>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</si>
  <si>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</si>
  <si>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</si>
  <si>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</si>
  <si>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</si>
  <si>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</si>
  <si>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</si>
  <si>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</si>
  <si>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</si>
  <si>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</si>
  <si>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</si>
  <si>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</si>
  <si>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</si>
  <si>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</si>
  <si>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</si>
  <si>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</si>
  <si>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</si>
  <si>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</si>
  <si>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</si>
  <si>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</si>
  <si>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</si>
  <si>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</si>
  <si>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</si>
  <si>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</si>
  <si>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</si>
  <si>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</si>
  <si>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</si>
  <si>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</si>
  <si>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</si>
  <si>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</si>
  <si>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</si>
  <si>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</si>
  <si>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</si>
  <si>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</si>
  <si>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</si>
  <si>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</si>
  <si>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</si>
  <si>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</si>
  <si>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</si>
  <si>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</si>
  <si>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</si>
  <si>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</si>
  <si>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</si>
  <si>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</si>
  <si>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</si>
  <si>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</si>
  <si>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</si>
  <si>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</si>
  <si>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</si>
  <si>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</si>
  <si>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</si>
  <si>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</si>
  <si>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</si>
  <si>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</si>
  <si>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</si>
  <si>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</si>
  <si>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</si>
  <si>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</si>
  <si>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</si>
  <si>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</si>
  <si>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</si>
  <si>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</si>
  <si>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</si>
  <si>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</si>
  <si>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</si>
  <si>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</si>
  <si>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</si>
  <si>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</si>
  <si>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</si>
  <si>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</si>
  <si>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</si>
  <si>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</si>
  <si>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</si>
  <si>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</si>
  <si>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</si>
  <si>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</si>
  <si>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</si>
  <si>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</si>
  <si>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</si>
  <si>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</si>
  <si>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</si>
  <si>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</si>
  <si>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</si>
  <si>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</si>
  <si>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</si>
  <si>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</si>
  <si>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</si>
  <si>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</si>
  <si>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</si>
  <si>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</si>
  <si>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</si>
  <si>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</si>
  <si>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</si>
  <si>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</si>
  <si>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</si>
  <si>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</si>
  <si>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</si>
  <si>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</si>
  <si>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</si>
  <si>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</si>
  <si>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</si>
  <si>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</si>
  <si>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</si>
  <si>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</si>
  <si>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</si>
  <si>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</si>
  <si>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</si>
  <si>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</si>
  <si>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</si>
  <si>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</si>
  <si>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</si>
  <si>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</si>
  <si>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</si>
  <si>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</si>
  <si>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</si>
  <si>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</si>
  <si>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</si>
  <si>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</si>
  <si>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</si>
  <si>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</si>
  <si>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</si>
  <si>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</si>
  <si>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</si>
  <si>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</si>
  <si>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</si>
  <si>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</si>
  <si>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</si>
  <si>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</si>
  <si>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</si>
  <si>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</si>
  <si>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</si>
  <si>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</si>
  <si>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</si>
  <si>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</si>
  <si>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</si>
  <si>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</si>
  <si>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</si>
  <si>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</si>
  <si>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</si>
  <si>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</si>
  <si>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</si>
  <si>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</si>
  <si>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</si>
  <si>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</si>
  <si>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</si>
  <si>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</si>
  <si>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</si>
  <si>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</si>
  <si>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</si>
  <si>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</si>
  <si>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</si>
  <si>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</si>
  <si>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</si>
  <si>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</si>
  <si>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</si>
  <si>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</si>
  <si>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</si>
  <si>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</si>
  <si>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</si>
  <si>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</si>
  <si>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</si>
  <si>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</si>
  <si>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</si>
  <si>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</si>
  <si>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</si>
  <si>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</si>
  <si>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</si>
  <si>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</si>
  <si>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</si>
  <si>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</si>
  <si>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</si>
  <si>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</si>
  <si>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</si>
  <si>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</si>
  <si>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</si>
  <si>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</si>
  <si>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</si>
  <si>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</si>
  <si>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</si>
  <si>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</si>
  <si>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</si>
  <si>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</si>
  <si>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</si>
  <si>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</si>
  <si>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</si>
  <si>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</si>
  <si>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</si>
  <si>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</si>
  <si>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</si>
  <si>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</si>
  <si>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</si>
  <si>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</si>
  <si>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</si>
  <si>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</si>
  <si>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</si>
  <si>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</si>
  <si>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</si>
  <si>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</si>
  <si>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</si>
  <si>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</si>
  <si>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</si>
  <si>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</si>
  <si>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</si>
  <si>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</si>
  <si>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</si>
  <si>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</si>
  <si>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</si>
  <si>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</si>
  <si>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</si>
  <si>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</si>
  <si>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</si>
  <si>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</si>
  <si>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</si>
  <si>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</si>
  <si>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</si>
  <si>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</si>
  <si>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</si>
  <si>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</si>
  <si>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</si>
  <si>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</si>
  <si>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</si>
  <si>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</si>
  <si>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</si>
  <si>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</si>
  <si>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</si>
  <si>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</si>
  <si>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</si>
  <si>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</si>
  <si>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</si>
  <si>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</si>
  <si>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</si>
  <si>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</si>
  <si>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</si>
  <si>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</si>
  <si>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</si>
  <si>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</si>
  <si>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</si>
  <si>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</si>
  <si>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</si>
  <si>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</si>
  <si>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</si>
  <si>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</si>
  <si>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</si>
  <si>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</si>
  <si>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</si>
  <si>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</si>
  <si>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</si>
  <si>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</si>
  <si>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</si>
  <si>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</si>
  <si>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</si>
  <si>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</si>
  <si>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</si>
  <si>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</si>
  <si>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</si>
  <si>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</si>
  <si>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</si>
  <si>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</si>
  <si>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</si>
  <si>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</si>
  <si>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</si>
  <si>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</si>
  <si>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</si>
  <si>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</si>
  <si>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</si>
  <si>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</si>
  <si>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</si>
  <si>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</si>
  <si>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</si>
  <si>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</si>
  <si>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</si>
  <si>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</si>
  <si>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</si>
  <si>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</si>
  <si>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</si>
  <si>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</si>
  <si>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</si>
  <si>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</si>
  <si>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</si>
  <si>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</si>
  <si>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</si>
  <si>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</si>
  <si>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</si>
  <si>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</si>
  <si>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</si>
  <si>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</si>
  <si>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</si>
  <si>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</si>
  <si>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</si>
  <si>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</si>
  <si>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</si>
  <si>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</si>
  <si>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</si>
  <si>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</si>
  <si>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</si>
  <si>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</si>
  <si>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</si>
  <si>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</si>
  <si>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</si>
  <si>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</si>
  <si>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</si>
  <si>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</si>
  <si>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</si>
  <si>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</si>
  <si>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</si>
  <si>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</si>
  <si>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</si>
  <si>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</si>
  <si>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</si>
  <si>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</si>
  <si>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</si>
  <si>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</si>
  <si>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</si>
  <si>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</si>
  <si>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</si>
  <si>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</si>
  <si>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</si>
  <si>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</si>
  <si>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</si>
  <si>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</si>
  <si>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</si>
  <si>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</si>
  <si>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</si>
  <si>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</si>
  <si>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</si>
  <si>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</si>
  <si>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</si>
  <si>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</si>
  <si>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</si>
  <si>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</si>
  <si>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</si>
  <si>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</si>
  <si>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</si>
  <si>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</si>
  <si>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</si>
  <si>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</si>
  <si>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</si>
  <si>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</si>
  <si>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</si>
  <si>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</si>
  <si>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</si>
  <si>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</si>
  <si>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</si>
  <si>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</si>
  <si>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</si>
  <si>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</si>
  <si>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</si>
  <si>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</si>
  <si>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</si>
  <si>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</si>
  <si>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</si>
  <si>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</si>
  <si>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</si>
  <si>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</si>
  <si>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</si>
  <si>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</si>
  <si>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</si>
  <si>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</si>
  <si>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</si>
  <si>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</si>
  <si>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</si>
  <si>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</si>
  <si>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</si>
  <si>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</si>
  <si>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</si>
  <si>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</si>
  <si>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</si>
  <si>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</si>
  <si>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</si>
  <si>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</si>
  <si>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</si>
  <si>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</si>
  <si>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</si>
  <si>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</si>
  <si>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</si>
  <si>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</si>
  <si>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</si>
  <si>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</si>
  <si>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</si>
  <si>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</si>
  <si>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</si>
  <si>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</si>
  <si>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</si>
  <si>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</si>
  <si>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</si>
  <si>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</si>
  <si>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</si>
  <si>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</si>
  <si>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</si>
  <si>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</si>
  <si>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</si>
  <si>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</si>
  <si>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</si>
  <si>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</si>
  <si>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</si>
  <si>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</si>
  <si>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</si>
  <si>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</si>
  <si>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</si>
  <si>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</si>
  <si>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</si>
  <si>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</si>
  <si>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</si>
  <si>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</si>
  <si>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</si>
  <si>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</si>
  <si>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</si>
  <si>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</si>
  <si>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</si>
  <si>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</si>
  <si>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</si>
  <si>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</si>
  <si>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</si>
  <si>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</si>
  <si>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</si>
  <si>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</si>
  <si>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</si>
  <si>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</si>
  <si>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</si>
  <si>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</si>
  <si>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</si>
  <si>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</si>
  <si>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</si>
  <si>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</si>
  <si>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</si>
  <si>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</si>
  <si>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</si>
  <si>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</si>
  <si>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</si>
  <si>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</si>
  <si>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</si>
  <si>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</si>
  <si>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</si>
  <si>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</si>
  <si>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</si>
  <si>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</si>
  <si>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</si>
  <si>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</si>
  <si>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</si>
  <si>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</si>
  <si>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</si>
  <si>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</si>
  <si>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</si>
  <si>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</si>
  <si>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</si>
  <si>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</si>
  <si>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</si>
  <si>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</si>
  <si>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</si>
  <si>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</si>
  <si>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</si>
  <si>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</si>
  <si>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</si>
  <si>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</si>
  <si>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</si>
  <si>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</si>
  <si>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</si>
  <si>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</si>
  <si>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</si>
  <si>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</si>
  <si>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</si>
  <si>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</si>
  <si>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</si>
  <si>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</si>
  <si>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</si>
  <si>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</si>
  <si>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</si>
  <si>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</si>
  <si>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</si>
  <si>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</si>
  <si>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</si>
  <si>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</si>
  <si>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</si>
  <si>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</si>
  <si>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</si>
  <si>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</si>
  <si>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</si>
  <si>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</si>
  <si>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</si>
  <si>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</si>
  <si>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</si>
  <si>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</si>
  <si>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</si>
  <si>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</si>
  <si>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</si>
  <si>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</si>
  <si>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</si>
  <si>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</si>
  <si>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</si>
  <si>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</si>
  <si>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</si>
  <si>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</si>
  <si>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</si>
  <si>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</si>
  <si>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</si>
  <si>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</si>
  <si>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</si>
  <si>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</si>
  <si>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</si>
  <si>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</si>
  <si>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</si>
  <si>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</si>
  <si>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</si>
  <si>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</si>
  <si>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</si>
  <si>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</si>
  <si>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</si>
  <si>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</si>
  <si>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</si>
  <si>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</si>
  <si>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</si>
  <si>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</si>
  <si>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</si>
  <si>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</si>
  <si>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</si>
  <si>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</si>
  <si>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</si>
  <si>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</si>
  <si>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</si>
  <si>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</si>
  <si>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</si>
  <si>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</si>
  <si>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</si>
  <si>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</si>
  <si>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</si>
  <si>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</si>
  <si>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</si>
  <si>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</si>
  <si>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</si>
  <si>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</si>
  <si>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</si>
  <si>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</si>
  <si>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</si>
  <si>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</si>
  <si>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</si>
  <si>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</si>
  <si>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</si>
  <si>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</si>
  <si>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</si>
  <si>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</si>
  <si>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</si>
  <si>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</si>
  <si>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</si>
  <si>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</si>
  <si>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</si>
  <si>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</si>
  <si>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</si>
  <si>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</si>
  <si>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</si>
  <si>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</si>
  <si>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</si>
  <si>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</si>
  <si>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</si>
  <si>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</si>
  <si>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</si>
  <si>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</si>
  <si>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</si>
  <si>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</si>
  <si>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</si>
  <si>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</si>
  <si>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</si>
  <si>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</si>
  <si>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</si>
  <si>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</si>
  <si>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</si>
  <si>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</si>
  <si>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</si>
  <si>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</si>
  <si>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</si>
  <si>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</si>
  <si>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</si>
  <si>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</si>
  <si>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</si>
  <si>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</si>
  <si>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</si>
  <si>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</si>
  <si>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</si>
  <si>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</si>
  <si>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</si>
  <si>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</si>
  <si>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</si>
  <si>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</si>
  <si>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</si>
  <si>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</si>
  <si>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</si>
  <si>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</si>
  <si>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</si>
  <si>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</si>
  <si>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</si>
  <si>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</si>
  <si>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</si>
  <si>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</si>
  <si>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</si>
  <si>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</si>
  <si>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</si>
  <si>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</si>
  <si>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</si>
  <si>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</si>
  <si>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</si>
  <si>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</si>
  <si>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</si>
  <si>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</si>
  <si>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</si>
  <si>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</si>
  <si>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</si>
  <si>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</si>
  <si>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</si>
  <si>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</si>
  <si>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</si>
  <si>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</si>
  <si>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</si>
  <si>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</si>
  <si>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</si>
  <si>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</si>
  <si>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</si>
  <si>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</si>
  <si>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</si>
  <si>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</si>
  <si>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</si>
  <si>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</si>
  <si>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</si>
  <si>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</si>
  <si>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</si>
  <si>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</si>
  <si>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</si>
  <si>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</si>
  <si>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</si>
  <si>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</si>
  <si>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</si>
  <si>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</si>
  <si>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</si>
  <si>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</si>
  <si>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</si>
  <si>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</si>
  <si>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</si>
  <si>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</si>
  <si>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</si>
  <si>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</si>
  <si>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</si>
  <si>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</si>
  <si>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</si>
  <si>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</si>
  <si>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</si>
  <si>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</si>
  <si>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</si>
  <si>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</si>
  <si>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</si>
  <si>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</si>
  <si>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</si>
  <si>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</si>
  <si>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</si>
  <si>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</si>
  <si>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</si>
  <si>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</si>
  <si>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</si>
  <si>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</si>
  <si>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</si>
  <si>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</si>
  <si>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</si>
  <si>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</si>
  <si>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</si>
  <si>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</si>
  <si>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</si>
  <si>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</si>
  <si>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</si>
  <si>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</si>
  <si>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</si>
  <si>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</si>
  <si>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</si>
  <si>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</si>
  <si>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</si>
  <si>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</si>
  <si>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</si>
  <si>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</si>
  <si>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</si>
  <si>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</si>
  <si>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</si>
  <si>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</si>
  <si>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</si>
  <si>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</si>
  <si>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</si>
  <si>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</si>
  <si>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</si>
  <si>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</si>
  <si>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</si>
  <si>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</si>
  <si>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</si>
  <si>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</si>
  <si>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</si>
  <si>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</si>
  <si>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</si>
  <si>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</si>
  <si>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</si>
  <si>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</si>
  <si>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</si>
  <si>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</si>
  <si>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</si>
  <si>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</si>
  <si>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</si>
  <si>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</si>
  <si>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</si>
  <si>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</si>
  <si>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</si>
  <si>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</si>
  <si>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</si>
  <si>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</si>
  <si>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</si>
  <si>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</si>
  <si>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</si>
  <si>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</si>
  <si>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</si>
  <si>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</si>
  <si>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</si>
  <si>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</si>
  <si>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</si>
  <si>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</si>
  <si>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</si>
  <si>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</si>
  <si>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</si>
  <si>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</si>
  <si>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</si>
  <si>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</si>
  <si>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</si>
  <si>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</si>
  <si>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</si>
  <si>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</si>
  <si>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</si>
  <si>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</si>
  <si>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</si>
  <si>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</si>
  <si>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</si>
  <si>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</si>
  <si>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</si>
  <si>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</si>
  <si>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</si>
  <si>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</si>
  <si>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</si>
  <si>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</si>
  <si>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</si>
  <si>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</si>
  <si>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</si>
  <si>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</si>
  <si>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</si>
  <si>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</si>
  <si>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</si>
  <si>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</si>
  <si>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</si>
  <si>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</si>
  <si>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</si>
  <si>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</si>
  <si>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</si>
  <si>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</si>
  <si>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</si>
  <si>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</si>
  <si>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</si>
  <si>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</si>
  <si>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</si>
  <si>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</si>
  <si>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</si>
  <si>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</si>
  <si>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</si>
  <si>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</si>
  <si>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</si>
  <si>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</si>
  <si>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</si>
  <si>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</si>
  <si>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</si>
  <si>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</si>
  <si>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</si>
  <si>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</si>
  <si>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</si>
  <si>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</si>
  <si>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</si>
  <si>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</si>
  <si>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</si>
  <si>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</si>
  <si>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</si>
  <si>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</si>
  <si>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</si>
  <si>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</si>
  <si>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</si>
  <si>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</si>
  <si>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</si>
  <si>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</si>
  <si>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</si>
  <si>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</si>
  <si>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</si>
  <si>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</si>
  <si>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</si>
  <si>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</si>
  <si>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</si>
  <si>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</si>
  <si>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</si>
  <si>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</si>
  <si>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</si>
  <si>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</si>
  <si>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</si>
  <si>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</si>
  <si>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</si>
  <si>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</si>
  <si>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</si>
  <si>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</si>
  <si>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</si>
  <si>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</si>
  <si>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</si>
  <si>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</si>
  <si>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</si>
  <si>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</si>
  <si>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</si>
  <si>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</si>
  <si>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</si>
  <si>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</si>
  <si>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</si>
  <si>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</si>
  <si>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</si>
  <si>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</si>
  <si>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</si>
  <si>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</si>
  <si>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</si>
  <si>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</si>
  <si>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</si>
  <si>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</si>
  <si>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</si>
  <si>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</si>
  <si>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</si>
  <si>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</si>
  <si>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</si>
  <si>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</si>
  <si>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</si>
  <si>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</si>
  <si>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</si>
  <si>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</si>
  <si>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</si>
  <si>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</si>
  <si>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</si>
  <si>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</si>
  <si>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</si>
  <si>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</si>
  <si>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</si>
  <si>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</si>
  <si>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</si>
  <si>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</si>
  <si>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</si>
  <si>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</si>
  <si>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</si>
  <si>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</si>
  <si>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</si>
  <si>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</si>
  <si>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</si>
  <si>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</si>
  <si>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</si>
  <si>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</si>
  <si>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</si>
  <si>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</si>
  <si>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</si>
  <si>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</si>
  <si>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</si>
  <si>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</si>
  <si>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</si>
  <si>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</si>
  <si>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</si>
  <si>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</si>
  <si>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</si>
  <si>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</si>
  <si>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</si>
  <si>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</si>
  <si>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</si>
  <si>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</si>
  <si>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</si>
  <si>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</si>
  <si>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</si>
  <si>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</si>
  <si>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</si>
  <si>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</si>
  <si>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</si>
  <si>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</si>
  <si>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</si>
  <si>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</si>
  <si>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</si>
  <si>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</si>
  <si>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</si>
  <si>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</si>
  <si>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</si>
  <si>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</si>
  <si>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</si>
  <si>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</si>
  <si>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</si>
  <si>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</si>
  <si>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</si>
  <si>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</si>
  <si>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</si>
  <si>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</si>
  <si>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</si>
  <si>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</si>
  <si>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</si>
  <si>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</si>
  <si>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</si>
  <si>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</si>
  <si>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</si>
  <si>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</si>
  <si>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</si>
  <si>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</si>
  <si>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</si>
  <si>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</si>
  <si>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</si>
  <si>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</si>
  <si>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</si>
  <si>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</si>
  <si>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</si>
  <si>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</si>
  <si>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</si>
  <si>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</si>
  <si>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</si>
  <si>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</si>
  <si>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</si>
  <si>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</si>
  <si>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</si>
  <si>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</si>
  <si>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</si>
  <si>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</si>
  <si>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</si>
  <si>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</si>
  <si>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</si>
  <si>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</si>
  <si>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</si>
  <si>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</si>
  <si>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</si>
  <si>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</si>
  <si>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</si>
  <si>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</si>
  <si>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</si>
  <si>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</si>
  <si>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</si>
  <si>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</si>
  <si>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</si>
  <si>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</si>
  <si>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</si>
  <si>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</si>
  <si>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</si>
  <si>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</si>
  <si>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</si>
  <si>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</si>
  <si>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</si>
  <si>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</si>
  <si>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</si>
  <si>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</si>
  <si>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</si>
  <si>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</si>
  <si>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</si>
  <si>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</si>
  <si>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</si>
  <si>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</si>
  <si>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</si>
  <si>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</si>
  <si>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</si>
  <si>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</si>
  <si>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</si>
  <si>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</si>
  <si>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</si>
  <si>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</si>
  <si>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</si>
  <si>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</si>
  <si>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</si>
  <si>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</si>
  <si>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</si>
  <si>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</si>
  <si>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</si>
  <si>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</si>
  <si>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</si>
  <si>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</si>
  <si>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</si>
  <si>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</si>
  <si>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</si>
  <si>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</si>
  <si>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</si>
  <si>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</si>
  <si>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</si>
  <si>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</si>
  <si>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</si>
  <si>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</si>
  <si>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</si>
  <si>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</si>
  <si>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</si>
  <si>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</si>
  <si>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</si>
  <si>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</si>
  <si>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</si>
  <si>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</si>
  <si>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</si>
  <si>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</si>
  <si>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</si>
  <si>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</si>
  <si>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</si>
  <si>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</si>
  <si>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</si>
  <si>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</si>
  <si>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</si>
  <si>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</si>
  <si>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</si>
  <si>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</si>
  <si>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</si>
  <si>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</si>
  <si>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</si>
  <si>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</si>
  <si>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</si>
  <si>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</si>
  <si>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</si>
  <si>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</si>
  <si>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</si>
  <si>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</si>
  <si>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</si>
  <si>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</si>
  <si>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</si>
  <si>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</si>
  <si>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</si>
  <si>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</si>
  <si>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</si>
  <si>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</si>
  <si>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</si>
  <si>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</si>
  <si>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</si>
  <si>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</si>
  <si>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</si>
  <si>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</si>
  <si>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</si>
  <si>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</si>
  <si>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</si>
  <si>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</si>
  <si>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</si>
  <si>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</si>
  <si>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</si>
  <si>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</si>
  <si>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</si>
  <si>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</si>
  <si>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</si>
  <si>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</si>
  <si>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</si>
  <si>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</si>
  <si>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</si>
  <si>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</si>
  <si>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</si>
  <si>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</si>
  <si>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</si>
  <si>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</si>
  <si>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</si>
  <si>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</si>
  <si>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</si>
  <si>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</si>
  <si>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</si>
  <si>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</si>
  <si>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</si>
  <si>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</si>
  <si>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</si>
  <si>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</si>
  <si>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</si>
  <si>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</si>
  <si>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</si>
  <si>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</si>
  <si>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</si>
  <si>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</si>
  <si>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</si>
  <si>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</si>
  <si>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</si>
  <si>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</si>
  <si>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</si>
  <si>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</si>
  <si>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</si>
  <si>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</si>
  <si>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</si>
  <si>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</si>
  <si>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</si>
  <si>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</si>
  <si>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</si>
  <si>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</si>
  <si>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</si>
  <si>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</si>
  <si>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</si>
  <si>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</si>
  <si>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</si>
  <si>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</si>
  <si>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</si>
  <si>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</si>
  <si>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</si>
  <si>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</si>
  <si>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</si>
  <si>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</si>
  <si>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</si>
  <si>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</si>
  <si>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</si>
  <si>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</si>
  <si>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</si>
  <si>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</si>
  <si>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</si>
  <si>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</si>
  <si>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</si>
  <si>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</si>
  <si>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</si>
  <si>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</si>
  <si>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</si>
  <si>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</si>
  <si>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</si>
  <si>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</si>
  <si>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</si>
  <si>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</si>
  <si>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</si>
  <si>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</si>
  <si>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</si>
  <si>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</si>
  <si>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</si>
  <si>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</si>
  <si>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</si>
  <si>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</si>
  <si>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</si>
  <si>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</si>
  <si>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</si>
  <si>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</si>
  <si>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</si>
  <si>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</si>
  <si>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</si>
  <si>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</si>
  <si>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</si>
  <si>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</si>
  <si>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</si>
  <si>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</si>
  <si>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</si>
  <si>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</si>
  <si>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</si>
  <si>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</si>
  <si>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</si>
  <si>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</si>
  <si>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</si>
  <si>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</si>
  <si>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</si>
  <si>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</si>
  <si>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</si>
  <si>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</si>
  <si>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</si>
  <si>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</si>
  <si>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</si>
  <si>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</si>
  <si>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</si>
  <si>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</si>
  <si>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</si>
  <si>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</si>
  <si>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</si>
  <si>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</si>
  <si>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</si>
  <si>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</si>
  <si>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</si>
  <si>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</si>
  <si>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</si>
  <si>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</si>
  <si>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</si>
  <si>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</si>
  <si>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</si>
  <si>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</si>
  <si>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</si>
  <si>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</si>
  <si>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</si>
  <si>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</si>
  <si>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</si>
  <si>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</si>
  <si>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</si>
  <si>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</si>
  <si>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</si>
  <si>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</si>
  <si>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</si>
  <si>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</si>
  <si>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</si>
  <si>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</si>
  <si>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</si>
  <si>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</si>
  <si>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</si>
  <si>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</si>
  <si>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</si>
  <si>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</si>
  <si>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</si>
  <si>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</si>
  <si>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</si>
  <si>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</si>
  <si>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</si>
  <si>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</si>
  <si>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</si>
  <si>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</si>
  <si>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</si>
  <si>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</si>
  <si>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</si>
  <si>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</si>
  <si>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</si>
  <si>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</si>
  <si>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</si>
  <si>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</si>
  <si>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</si>
  <si>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</si>
  <si>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</si>
  <si>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</si>
  <si>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</si>
  <si>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</si>
  <si>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</si>
  <si>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</si>
  <si>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</si>
  <si>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</si>
  <si>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</si>
  <si>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</si>
  <si>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</si>
  <si>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</si>
  <si>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</si>
  <si>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</si>
  <si>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</si>
  <si>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</si>
  <si>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</si>
  <si>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</si>
  <si>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</si>
  <si>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</si>
  <si>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</si>
  <si>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</si>
  <si>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</si>
  <si>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</si>
  <si>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</si>
  <si>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</si>
  <si>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</si>
  <si>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</si>
  <si>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</si>
  <si>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</si>
  <si>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</si>
  <si>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</si>
  <si>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</si>
  <si>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</si>
  <si>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</si>
  <si>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</si>
  <si>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</si>
  <si>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</si>
  <si>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</si>
  <si>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</si>
  <si>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</si>
  <si>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</si>
  <si>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</si>
  <si>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</si>
  <si>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</si>
  <si>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</si>
  <si>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</si>
  <si>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</si>
  <si>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</si>
  <si>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</si>
  <si>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</si>
  <si>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</si>
  <si>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</si>
  <si>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</si>
  <si>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</si>
  <si>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</si>
  <si>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</si>
  <si>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</si>
  <si>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</si>
  <si>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</si>
  <si>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</si>
  <si>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</si>
  <si>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</si>
  <si>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</si>
  <si>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</si>
  <si>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</si>
  <si>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</si>
  <si>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</si>
  <si>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</si>
  <si>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</si>
  <si>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</si>
  <si>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</si>
  <si>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</si>
  <si>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</si>
  <si>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</si>
  <si>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</si>
  <si>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</si>
  <si>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</si>
  <si>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</si>
  <si>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</si>
  <si>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</si>
  <si>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</si>
  <si>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</si>
  <si>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</si>
  <si>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</si>
  <si>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</si>
  <si>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</si>
  <si>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</si>
  <si>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</si>
  <si>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</si>
  <si>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</si>
  <si>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</si>
  <si>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</si>
  <si>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</si>
  <si>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</si>
  <si>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</si>
  <si>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</si>
  <si>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</si>
  <si>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</si>
  <si>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</si>
  <si>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</si>
  <si>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</si>
  <si>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</si>
  <si>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</si>
  <si>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</si>
  <si>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</si>
  <si>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</si>
  <si>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</si>
  <si>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</si>
  <si>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</si>
  <si>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</si>
  <si>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</si>
  <si>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</si>
  <si>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</si>
  <si>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</si>
  <si>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</si>
  <si>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</si>
  <si>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</si>
  <si>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</si>
  <si>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</si>
  <si>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</si>
  <si>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</si>
  <si>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</si>
  <si>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</si>
  <si>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</si>
  <si>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</si>
  <si>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</si>
  <si>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</si>
  <si>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</si>
  <si>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</si>
  <si>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</si>
  <si>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</si>
  <si>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</si>
  <si>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</si>
  <si>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</si>
  <si>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</si>
  <si>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</si>
  <si>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</si>
  <si>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</si>
  <si>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</si>
  <si>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</si>
  <si>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</si>
  <si>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</si>
  <si>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</si>
  <si>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</si>
  <si>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</si>
  <si>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</si>
  <si>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</si>
  <si>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</si>
  <si>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</si>
  <si>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</si>
  <si>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</si>
  <si>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</si>
  <si>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</si>
  <si>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</si>
  <si>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</si>
  <si>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</si>
  <si>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</si>
  <si>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</si>
  <si>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</si>
  <si>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</si>
  <si>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</si>
  <si>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</si>
  <si>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</si>
  <si>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</si>
  <si>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</si>
  <si>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</si>
  <si>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</si>
  <si>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</si>
  <si>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</si>
  <si>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</si>
  <si>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</si>
  <si>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</si>
  <si>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</si>
  <si>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</si>
  <si>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</si>
  <si>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</si>
  <si>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</si>
  <si>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</si>
  <si>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</si>
  <si>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</si>
  <si>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</si>
  <si>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</si>
  <si>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</si>
  <si>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</si>
  <si>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</si>
  <si>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</si>
  <si>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</si>
  <si>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</si>
  <si>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</si>
  <si>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</si>
  <si>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</si>
  <si>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</si>
  <si>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</si>
  <si>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</si>
  <si>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</si>
  <si>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</si>
  <si>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</si>
  <si>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</si>
  <si>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</si>
  <si>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</si>
  <si>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</si>
  <si>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</si>
  <si>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</si>
  <si>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</si>
  <si>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</si>
  <si>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</si>
  <si>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</si>
  <si>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</si>
  <si>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</si>
  <si>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</si>
  <si>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</si>
  <si>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</si>
  <si>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</si>
  <si>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</si>
  <si>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</si>
  <si>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</si>
  <si>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</si>
  <si>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</si>
  <si>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</si>
  <si>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</si>
  <si>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</si>
  <si>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</si>
  <si>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</si>
  <si>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</si>
  <si>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</si>
  <si>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</si>
  <si>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</si>
  <si>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</si>
  <si>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</si>
  <si>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</si>
  <si>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</si>
  <si>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</si>
  <si>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</si>
  <si>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</si>
  <si>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</si>
  <si>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</si>
  <si>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</si>
  <si>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</si>
  <si>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</si>
  <si>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</si>
  <si>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</si>
  <si>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</si>
  <si>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</si>
  <si>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</si>
  <si>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</si>
  <si>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</si>
  <si>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</si>
  <si>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</si>
  <si>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</si>
  <si>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</si>
  <si>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</si>
  <si>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</si>
  <si>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</si>
  <si>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</si>
  <si>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</si>
  <si>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</si>
  <si>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</si>
  <si>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</si>
  <si>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</si>
  <si>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</si>
  <si>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</si>
  <si>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</si>
  <si>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</si>
  <si>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</si>
  <si>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</si>
  <si>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</si>
  <si>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</si>
  <si>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</si>
  <si>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</si>
  <si>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</si>
  <si>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</si>
  <si>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</si>
  <si>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</si>
  <si>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</si>
  <si>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</si>
  <si>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</si>
  <si>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</si>
  <si>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</si>
  <si>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</si>
  <si>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</si>
  <si>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</si>
  <si>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</si>
  <si>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</si>
  <si>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</si>
  <si>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</si>
  <si>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</si>
  <si>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</si>
  <si>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</si>
  <si>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</si>
  <si>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</si>
  <si>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</si>
  <si>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</si>
  <si>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</si>
  <si>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</si>
  <si>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</si>
  <si>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</si>
  <si>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</si>
  <si>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</si>
  <si>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</si>
  <si>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</si>
  <si>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</si>
  <si>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</si>
  <si>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</si>
  <si>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</si>
  <si>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</si>
  <si>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</si>
  <si>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</si>
  <si>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</si>
  <si>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</si>
  <si>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</si>
  <si>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</si>
  <si>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</si>
  <si>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</si>
  <si>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</si>
  <si>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</si>
  <si>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</si>
  <si>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</si>
  <si>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</si>
  <si>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</si>
  <si>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</si>
  <si>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</si>
  <si>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</si>
  <si>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</si>
  <si>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</si>
  <si>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</si>
  <si>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</si>
  <si>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</si>
  <si>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</si>
  <si>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</si>
  <si>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</si>
  <si>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</si>
  <si>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</si>
  <si>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</si>
  <si>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</si>
  <si>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</si>
  <si>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</si>
  <si>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</si>
  <si>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</si>
  <si>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</si>
  <si>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</si>
  <si>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</si>
  <si>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</si>
  <si>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</si>
  <si>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</si>
  <si>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</si>
  <si>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</si>
  <si>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</si>
  <si>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</si>
  <si>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</si>
  <si>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</si>
  <si>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</si>
  <si>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</si>
  <si>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</si>
  <si>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</si>
  <si>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</si>
  <si>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</si>
  <si>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</si>
  <si>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</si>
  <si>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</si>
  <si>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</si>
  <si>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</si>
  <si>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</si>
  <si>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</si>
  <si>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</si>
  <si>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</si>
  <si>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</si>
  <si>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</si>
  <si>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</si>
  <si>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</si>
  <si>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</si>
  <si>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</si>
  <si>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</si>
  <si>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</si>
  <si>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</si>
  <si>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</si>
  <si>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</si>
  <si>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</si>
  <si>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</si>
  <si>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</si>
  <si>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</si>
  <si>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</si>
  <si>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</si>
  <si>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</si>
  <si>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</si>
  <si>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</si>
  <si>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</si>
  <si>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</si>
  <si>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</si>
  <si>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</si>
  <si>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</si>
  <si>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</si>
  <si>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</si>
  <si>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</si>
  <si>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</si>
  <si>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</si>
  <si>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</si>
  <si>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</si>
  <si>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</si>
  <si>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</si>
  <si>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</si>
  <si>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</si>
  <si>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</si>
  <si>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</si>
  <si>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</si>
  <si>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</si>
  <si>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</si>
  <si>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</si>
  <si>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</si>
  <si>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</si>
  <si>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</si>
  <si>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</si>
  <si>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</si>
  <si>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</si>
  <si>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</si>
  <si>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</si>
  <si>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</si>
  <si>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</si>
  <si>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</si>
  <si>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</si>
  <si>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</si>
  <si>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</si>
  <si>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</si>
  <si>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</si>
  <si>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</si>
  <si>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</si>
  <si>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</si>
  <si>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</si>
  <si>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</si>
  <si>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</si>
  <si>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</si>
  <si>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</si>
  <si>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</si>
  <si>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</si>
  <si>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</si>
  <si>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</si>
  <si>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</si>
  <si>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</si>
  <si>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</si>
  <si>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</si>
  <si>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</si>
  <si>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</si>
  <si>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</si>
  <si>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</si>
  <si>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</si>
  <si>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</si>
  <si>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</si>
  <si>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</si>
  <si>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</si>
  <si>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</si>
  <si>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</si>
  <si>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</si>
  <si>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</si>
  <si>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</si>
  <si>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</si>
  <si>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</si>
  <si>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</si>
  <si>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</si>
  <si>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</si>
  <si>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</si>
  <si>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</si>
  <si>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</si>
  <si>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</si>
  <si>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</si>
  <si>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</si>
  <si>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</si>
  <si>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</si>
  <si>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</si>
  <si>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</si>
  <si>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</si>
  <si>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</si>
  <si>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</si>
  <si>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</si>
  <si>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</si>
  <si>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</si>
  <si>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</si>
  <si>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</si>
  <si>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</si>
  <si>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</si>
  <si>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</si>
  <si>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</si>
  <si>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</si>
  <si>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</si>
  <si>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</si>
  <si>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</si>
  <si>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</si>
  <si>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</si>
  <si>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</si>
  <si>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</si>
  <si>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</si>
  <si>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</si>
  <si>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</si>
  <si>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</si>
  <si>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</si>
  <si>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</si>
  <si>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</si>
  <si>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</si>
  <si>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</si>
  <si>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</si>
  <si>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</si>
  <si>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</si>
  <si>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</si>
  <si>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</si>
  <si>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</si>
  <si>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</si>
  <si>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</si>
  <si>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</si>
  <si>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</si>
  <si>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</si>
  <si>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</si>
  <si>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</si>
  <si>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</si>
  <si>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</si>
  <si>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</si>
  <si>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</si>
  <si>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</si>
  <si>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</si>
  <si>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</si>
  <si>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</si>
  <si>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</si>
  <si>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</si>
  <si>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</si>
  <si>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</si>
  <si>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</si>
  <si>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</si>
  <si>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</si>
  <si>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</si>
  <si>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</si>
  <si>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</si>
  <si>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</si>
  <si>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</si>
  <si>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</si>
  <si>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</si>
  <si>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</si>
  <si>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</si>
  <si>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</si>
  <si>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</si>
  <si>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</si>
  <si>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</si>
  <si>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</si>
  <si>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</si>
  <si>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</si>
  <si>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</si>
  <si>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</si>
  <si>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</si>
  <si>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</si>
  <si>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</si>
  <si>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</si>
  <si>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</si>
  <si>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</si>
  <si>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</si>
  <si>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</si>
  <si>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</si>
  <si>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</si>
  <si>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</si>
  <si>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</si>
  <si>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</si>
  <si>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</si>
  <si>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</si>
  <si>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</si>
  <si>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</si>
  <si>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</si>
  <si>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</si>
  <si>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</si>
  <si>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</si>
  <si>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</si>
  <si>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</si>
  <si>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</si>
  <si>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</si>
  <si>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</si>
  <si>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</si>
  <si>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</si>
  <si>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</si>
  <si>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</si>
  <si>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</si>
  <si>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</si>
  <si>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</si>
  <si>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</si>
  <si>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</si>
  <si>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</si>
  <si>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</si>
  <si>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</si>
  <si>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</si>
  <si>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</si>
  <si>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</si>
  <si>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</si>
  <si>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</si>
  <si>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</si>
  <si>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</si>
  <si>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</si>
  <si>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</si>
  <si>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</si>
  <si>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</si>
  <si>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</si>
  <si>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</si>
  <si>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</si>
  <si>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</si>
  <si>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</si>
  <si>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</si>
  <si>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</si>
  <si>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</si>
  <si>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</si>
  <si>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</si>
  <si>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</si>
  <si>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</si>
  <si>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</si>
  <si>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</si>
  <si>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</si>
  <si>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</si>
  <si>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</si>
  <si>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</si>
  <si>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</si>
  <si>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</si>
  <si>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</si>
  <si>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</si>
  <si>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</si>
  <si>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</si>
  <si>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</si>
  <si>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</si>
  <si>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</si>
  <si>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</si>
  <si>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</si>
  <si>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</si>
  <si>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</si>
  <si>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</si>
  <si>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</si>
  <si>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</si>
  <si>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</si>
  <si>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</si>
  <si>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</si>
  <si>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</si>
  <si>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</si>
  <si>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</si>
  <si>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</si>
  <si>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</si>
  <si>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</si>
  <si>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</si>
  <si>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</si>
  <si>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</si>
  <si>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</si>
  <si>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</si>
  <si>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</si>
  <si>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</si>
  <si>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</si>
  <si>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</si>
  <si>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</si>
  <si>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</si>
  <si>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</si>
  <si>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</si>
  <si>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</si>
  <si>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</si>
  <si>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</si>
  <si>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</si>
  <si>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</si>
  <si>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</si>
  <si>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</si>
  <si>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</si>
  <si>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</si>
  <si>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</si>
  <si>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</si>
  <si>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</si>
  <si>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</si>
  <si>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</si>
  <si>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</si>
  <si>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</si>
  <si>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</si>
  <si>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</si>
  <si>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</si>
  <si>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</si>
  <si>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</si>
  <si>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</si>
  <si>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</si>
  <si>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</si>
  <si>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</si>
  <si>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</si>
  <si>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</si>
  <si>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</si>
  <si>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</si>
  <si>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</si>
  <si>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</si>
  <si>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</si>
  <si>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</si>
  <si>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</si>
  <si>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</si>
  <si>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</si>
  <si>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</si>
  <si>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</si>
  <si>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</si>
  <si>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</si>
  <si>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</si>
  <si>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</si>
  <si>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</si>
  <si>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</si>
  <si>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</si>
  <si>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</si>
  <si>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</si>
  <si>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</si>
  <si>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</si>
  <si>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</si>
  <si>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</si>
  <si>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</si>
  <si>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</si>
  <si>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</si>
  <si>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</si>
  <si>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</si>
  <si>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</si>
  <si>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</si>
  <si>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</si>
  <si>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</si>
  <si>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</si>
  <si>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</si>
  <si>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</si>
  <si>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</si>
  <si>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</si>
  <si>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</si>
  <si>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</si>
  <si>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</si>
  <si>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</si>
  <si>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</si>
  <si>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</si>
  <si>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</si>
  <si>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</si>
  <si>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</si>
  <si>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</si>
  <si>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</si>
  <si>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</si>
  <si>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</si>
  <si>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</si>
  <si>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</si>
  <si>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</si>
  <si>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</si>
  <si>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</si>
  <si>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</si>
  <si>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</si>
  <si>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</si>
  <si>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</si>
  <si>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</si>
  <si>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</si>
  <si>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</si>
  <si>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</si>
  <si>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</si>
  <si>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</si>
  <si>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</si>
  <si>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</si>
  <si>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</si>
  <si>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</si>
  <si>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</si>
  <si>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</si>
  <si>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</si>
  <si>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</si>
  <si>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</si>
  <si>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</si>
  <si>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</si>
  <si>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</si>
  <si>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</si>
  <si>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</si>
  <si>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</si>
  <si>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</si>
  <si>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</si>
  <si>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</si>
  <si>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</si>
  <si>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</si>
  <si>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</si>
  <si>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</si>
  <si>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</si>
  <si>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</si>
  <si>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</si>
  <si>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</si>
  <si>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</si>
  <si>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</si>
  <si>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</si>
  <si>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</si>
  <si>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</si>
  <si>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</si>
  <si>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</si>
  <si>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</si>
  <si>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</si>
  <si>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</si>
  <si>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</si>
  <si>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</si>
  <si>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</si>
  <si>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</si>
  <si>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</si>
  <si>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</si>
  <si>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</si>
  <si>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</si>
  <si>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</si>
  <si>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</si>
  <si>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</si>
  <si>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</si>
  <si>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</si>
  <si>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</si>
  <si>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</si>
  <si>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</si>
  <si>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</si>
  <si>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</si>
  <si>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</si>
  <si>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</si>
  <si>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</si>
  <si>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</si>
  <si>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</si>
  <si>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</si>
  <si>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</si>
  <si>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</si>
  <si>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</si>
  <si>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</si>
  <si>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</si>
  <si>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</si>
  <si>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</si>
  <si>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</si>
  <si>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</si>
  <si>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</si>
  <si>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</si>
  <si>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</si>
  <si>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</si>
  <si>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</si>
  <si>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</si>
  <si>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</si>
  <si>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</si>
  <si>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</si>
  <si>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</si>
  <si>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</si>
  <si>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</si>
  <si>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</si>
  <si>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</si>
  <si>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</si>
  <si>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</si>
  <si>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</si>
  <si>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</si>
  <si>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</si>
  <si>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</si>
  <si>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</si>
  <si>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</si>
  <si>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</si>
  <si>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</si>
  <si>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</si>
  <si>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</si>
  <si>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</si>
  <si>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</si>
  <si>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</si>
  <si>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</si>
  <si>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</si>
  <si>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</si>
  <si>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</si>
  <si>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</si>
  <si>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</si>
  <si>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</si>
  <si>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</si>
  <si>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</si>
  <si>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</si>
  <si>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</si>
  <si>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</si>
  <si>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</si>
  <si>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</si>
  <si>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</si>
  <si>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</si>
  <si>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</si>
  <si>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</si>
  <si>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</si>
  <si>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</si>
  <si>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</si>
  <si>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</si>
  <si>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</si>
  <si>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</si>
  <si>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</si>
  <si>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</si>
  <si>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</si>
  <si>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</si>
  <si>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</si>
  <si>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</si>
  <si>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</si>
  <si>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</si>
  <si>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</si>
  <si>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</si>
  <si>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</si>
  <si>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</si>
  <si>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</si>
  <si>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</si>
  <si>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</si>
  <si>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</si>
  <si>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</si>
  <si>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</si>
  <si>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</si>
  <si>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</si>
  <si>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</si>
  <si>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</si>
  <si>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</si>
  <si>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</si>
  <si>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</si>
  <si>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</si>
  <si>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</si>
  <si>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</si>
  <si>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</si>
  <si>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</si>
  <si>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</si>
  <si>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</si>
  <si>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</si>
  <si>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</si>
  <si>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</si>
  <si>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</si>
  <si>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</si>
  <si>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</si>
  <si>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</si>
  <si>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</si>
  <si>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</si>
  <si>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</si>
  <si>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</si>
  <si>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</si>
  <si>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</si>
  <si>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</si>
  <si>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</si>
  <si>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</si>
  <si>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</si>
  <si>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</si>
  <si>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</si>
  <si>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</si>
  <si>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</si>
  <si>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</si>
  <si>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</si>
  <si>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</si>
  <si>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</si>
  <si>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</si>
  <si>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</si>
  <si>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</si>
  <si>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</si>
  <si>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</si>
  <si>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</si>
  <si>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</si>
  <si>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</si>
  <si>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</si>
  <si>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</si>
  <si>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</si>
  <si>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</si>
  <si>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</si>
  <si>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</si>
  <si>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</si>
  <si>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</si>
  <si>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</si>
  <si>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</si>
  <si>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</si>
  <si>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</si>
  <si>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</si>
  <si>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</si>
  <si>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</si>
  <si>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</si>
  <si>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</si>
  <si>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</si>
  <si>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</si>
  <si>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</si>
  <si>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</si>
  <si>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</si>
  <si>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</si>
  <si>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</si>
  <si>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</si>
  <si>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</si>
  <si>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</si>
  <si>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</si>
  <si>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</si>
  <si>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</si>
  <si>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</si>
  <si>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</si>
  <si>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</si>
  <si>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</si>
  <si>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</si>
  <si>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</si>
  <si>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</si>
  <si>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</si>
  <si>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</si>
  <si>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</si>
  <si>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</si>
  <si>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</si>
  <si>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</si>
  <si>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</si>
  <si>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</si>
  <si>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</si>
  <si>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</si>
  <si>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</si>
  <si>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</si>
  <si>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</si>
  <si>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</si>
  <si>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</si>
  <si>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</si>
  <si>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</si>
  <si>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</si>
  <si>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</si>
  <si>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</si>
  <si>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</si>
  <si>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</si>
  <si>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</si>
  <si>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</si>
  <si>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</si>
  <si>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</si>
  <si>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</si>
  <si>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</si>
  <si>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</si>
  <si>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</si>
  <si>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</si>
  <si>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</si>
  <si>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</si>
  <si>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</si>
  <si>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</si>
  <si>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</si>
  <si>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</si>
  <si>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</si>
  <si>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</si>
  <si>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</si>
  <si>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</si>
  <si>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</si>
  <si>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</si>
  <si>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</si>
  <si>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</si>
  <si>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</si>
  <si>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</si>
  <si>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</si>
  <si>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</si>
  <si>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</si>
  <si>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</si>
  <si>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</si>
  <si>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</si>
  <si>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</si>
  <si>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</si>
  <si>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</si>
  <si>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</si>
  <si>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</si>
  <si>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</si>
  <si>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</si>
  <si>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</si>
  <si>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</si>
  <si>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</si>
  <si>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</si>
  <si>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</si>
  <si>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</si>
  <si>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</si>
  <si>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</si>
  <si>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</si>
  <si>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</si>
  <si>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</si>
  <si>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</si>
  <si>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</si>
  <si>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</si>
  <si>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</si>
  <si>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</si>
  <si>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</si>
  <si>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</si>
  <si>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</si>
  <si>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</si>
  <si>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</si>
  <si>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</si>
  <si>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</si>
  <si>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</si>
  <si>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</si>
  <si>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</si>
  <si>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</si>
  <si>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</si>
  <si>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</si>
  <si>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</si>
  <si>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</si>
  <si>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</si>
  <si>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</si>
  <si>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</si>
  <si>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</si>
  <si>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</si>
  <si>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</si>
  <si>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</si>
  <si>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</si>
  <si>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</si>
  <si>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</si>
  <si>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</si>
  <si>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</si>
  <si>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</si>
  <si>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</si>
  <si>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</si>
  <si>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</si>
  <si>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</si>
  <si>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</si>
  <si>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</si>
  <si>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</si>
  <si>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</si>
  <si>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</si>
  <si>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</si>
  <si>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</si>
  <si>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</si>
  <si>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</si>
  <si>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</si>
  <si>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</si>
  <si>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</si>
  <si>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</si>
  <si>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</si>
  <si>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</si>
  <si>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</si>
  <si>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</si>
  <si>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</si>
  <si>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</si>
  <si>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</si>
  <si>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</si>
  <si>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</si>
  <si>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</si>
  <si>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</si>
  <si>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</si>
  <si>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</si>
  <si>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</si>
  <si>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</si>
  <si>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</si>
  <si>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</si>
  <si>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</si>
  <si>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</si>
  <si>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</si>
  <si>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</si>
  <si>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</si>
  <si>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</si>
  <si>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</si>
  <si>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</si>
  <si>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</si>
  <si>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</si>
  <si>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</si>
  <si>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</si>
  <si>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</si>
  <si>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</si>
  <si>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</si>
  <si>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</si>
  <si>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</si>
  <si>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</si>
  <si>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</si>
  <si>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</si>
  <si>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</si>
  <si>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</si>
  <si>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</si>
  <si>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</si>
  <si>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</si>
  <si>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</si>
  <si>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</si>
  <si>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</si>
  <si>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</si>
  <si>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</si>
  <si>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</si>
  <si>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</si>
  <si>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</si>
  <si>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</si>
  <si>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</si>
  <si>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</si>
  <si>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</si>
  <si>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</si>
  <si>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</si>
  <si>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</si>
  <si>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</si>
  <si>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</si>
  <si>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</si>
  <si>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</si>
  <si>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</si>
  <si>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</si>
  <si>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</si>
  <si>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</si>
  <si>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</si>
  <si>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</si>
  <si>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</si>
  <si>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</si>
  <si>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</si>
  <si>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</si>
  <si>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</si>
  <si>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</si>
  <si>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</si>
  <si>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</si>
  <si>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</si>
  <si>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</si>
  <si>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</si>
  <si>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</si>
  <si>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</si>
  <si>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</si>
  <si>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</si>
  <si>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</si>
  <si>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</si>
  <si>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</si>
  <si>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</si>
  <si>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</si>
  <si>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</si>
  <si>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</si>
  <si>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</si>
  <si>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</si>
  <si>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</si>
  <si>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</si>
  <si>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</si>
  <si>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</si>
  <si>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</si>
  <si>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</si>
  <si>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</si>
  <si>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</si>
  <si>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</si>
  <si>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</si>
  <si>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</si>
  <si>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</si>
  <si>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</si>
  <si>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</si>
  <si>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</si>
  <si>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</si>
  <si>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</si>
  <si>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</si>
  <si>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</si>
  <si>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</si>
  <si>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</si>
  <si>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</si>
  <si>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</si>
  <si>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</si>
  <si>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</si>
  <si>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</si>
  <si>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</si>
  <si>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</si>
  <si>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</si>
  <si>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</si>
  <si>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</si>
  <si>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</si>
  <si>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</si>
  <si>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</si>
  <si>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</si>
  <si>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</si>
  <si>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</si>
  <si>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</si>
  <si>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</si>
  <si>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</si>
  <si>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</si>
  <si>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</si>
  <si>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</si>
  <si>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</si>
  <si>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</si>
  <si>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</si>
  <si>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</si>
  <si>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</si>
  <si>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</si>
  <si>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</si>
  <si>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</si>
  <si>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</si>
  <si>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</si>
  <si>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</si>
  <si>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</si>
  <si>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</si>
  <si>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</si>
  <si>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</si>
  <si>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</si>
  <si>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</si>
  <si>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</si>
  <si>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</si>
  <si>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</si>
  <si>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</si>
  <si>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</si>
  <si>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</si>
  <si>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</si>
  <si>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</si>
  <si>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</si>
  <si>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</si>
  <si>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</si>
  <si>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</si>
  <si>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</si>
  <si>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</si>
  <si>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</si>
  <si>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</si>
  <si>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</si>
  <si>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</si>
  <si>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</si>
  <si>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</si>
  <si>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</si>
  <si>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</si>
  <si>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</si>
  <si>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</si>
  <si>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</si>
  <si>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</si>
  <si>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</si>
  <si>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</si>
  <si>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</si>
  <si>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</si>
  <si>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</si>
  <si>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</si>
  <si>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</si>
  <si>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</si>
  <si>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</si>
  <si>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</si>
  <si>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</si>
  <si>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</si>
  <si>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</si>
  <si>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</si>
  <si>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</si>
  <si>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</si>
  <si>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</si>
  <si>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</si>
  <si>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</si>
  <si>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</si>
  <si>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</si>
  <si>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</si>
  <si>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</si>
  <si>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</si>
  <si>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</si>
  <si>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</si>
  <si>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</si>
  <si>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</si>
  <si>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</si>
  <si>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</si>
  <si>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</si>
  <si>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</si>
  <si>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</si>
  <si>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</si>
  <si>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</si>
  <si>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</si>
  <si>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</si>
  <si>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</si>
  <si>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</si>
  <si>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</si>
  <si>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</si>
  <si>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</si>
  <si>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</si>
  <si>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</si>
  <si>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</si>
  <si>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</si>
  <si>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</si>
  <si>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</si>
  <si>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</si>
  <si>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</si>
  <si>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</si>
  <si>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</si>
  <si>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</si>
  <si>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</si>
  <si>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</si>
  <si>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</si>
  <si>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</si>
  <si>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</si>
  <si>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</si>
  <si>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</si>
  <si>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</si>
  <si>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</si>
  <si>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</si>
  <si>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</si>
  <si>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</si>
  <si>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</si>
  <si>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</si>
  <si>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</si>
  <si>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</si>
  <si>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</si>
  <si>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</si>
  <si>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</si>
  <si>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</si>
  <si>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</si>
  <si>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</si>
  <si>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</si>
  <si>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</si>
  <si>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</si>
  <si>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</si>
  <si>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</si>
  <si>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</si>
  <si>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</si>
  <si>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</si>
  <si>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</si>
  <si>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</si>
  <si>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</si>
  <si>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</si>
  <si>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</si>
  <si>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</si>
  <si>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</si>
  <si>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</si>
  <si>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</si>
  <si>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</si>
  <si>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</si>
  <si>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</si>
  <si>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</si>
  <si>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</si>
  <si>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</si>
  <si>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</si>
  <si>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</si>
  <si>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</si>
  <si>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</si>
  <si>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</si>
  <si>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</si>
  <si>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</si>
  <si>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</si>
  <si>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</si>
  <si>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</si>
  <si>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</si>
  <si>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</si>
  <si>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</si>
  <si>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</si>
  <si>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</si>
  <si>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</si>
  <si>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</si>
  <si>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</si>
  <si>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</si>
  <si>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</si>
  <si>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</si>
  <si>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</si>
  <si>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</si>
  <si>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</si>
  <si>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</si>
  <si>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</si>
  <si>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</si>
  <si>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</si>
  <si>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</si>
  <si>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</si>
  <si>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</si>
  <si>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</si>
  <si>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</si>
  <si>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</si>
  <si>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</si>
  <si>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</si>
  <si>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</si>
  <si>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</si>
  <si>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</si>
  <si>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</si>
  <si>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</si>
  <si>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</si>
  <si>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</si>
  <si>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</si>
  <si>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</si>
  <si>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</si>
  <si>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</si>
  <si>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</si>
  <si>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</si>
  <si>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</si>
  <si>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</si>
  <si>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</si>
  <si>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</si>
  <si>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</si>
  <si>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</si>
  <si>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</si>
  <si>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</si>
  <si>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</si>
  <si>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</si>
  <si>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</si>
  <si>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</si>
  <si>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</si>
  <si>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</si>
  <si>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</si>
  <si>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</si>
  <si>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</si>
  <si>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</si>
  <si>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</si>
  <si>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</si>
  <si>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</si>
  <si>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</si>
  <si>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</si>
  <si>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</si>
  <si>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</si>
  <si>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</si>
  <si>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</si>
  <si>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</si>
  <si>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</si>
  <si>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</si>
  <si>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</si>
  <si>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</si>
  <si>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</si>
  <si>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</si>
  <si>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</si>
  <si>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</si>
  <si>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</si>
  <si>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</si>
  <si>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</si>
  <si>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</si>
  <si>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</si>
  <si>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</si>
  <si>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</si>
  <si>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</si>
  <si>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</si>
  <si>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</si>
  <si>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</si>
  <si>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</si>
  <si>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</si>
  <si>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</si>
  <si>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</si>
  <si>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</si>
  <si>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</si>
  <si>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</si>
  <si>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</si>
  <si>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</si>
  <si>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</si>
  <si>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</si>
  <si>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</si>
  <si>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</si>
  <si>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</si>
  <si>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</si>
  <si>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</si>
  <si>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</si>
  <si>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</si>
  <si>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</si>
  <si>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</si>
  <si>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</si>
  <si>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</si>
  <si>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</si>
  <si>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</si>
  <si>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</si>
  <si>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</si>
  <si>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</si>
  <si>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</si>
  <si>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</si>
  <si>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</si>
  <si>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</si>
  <si>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</si>
  <si>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</si>
  <si>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</si>
  <si>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</si>
  <si>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</si>
  <si>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</si>
  <si>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</si>
  <si>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</si>
  <si>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</si>
  <si>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</si>
  <si>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</si>
  <si>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</si>
  <si>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</si>
  <si>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</si>
  <si>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</si>
  <si>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</si>
  <si>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</si>
  <si>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</si>
  <si>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</si>
  <si>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</si>
  <si>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</si>
  <si>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</si>
  <si>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</si>
  <si>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</si>
  <si>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</si>
  <si>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</si>
  <si>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</si>
  <si>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</si>
  <si>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</si>
  <si>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</si>
  <si>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</si>
  <si>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</si>
  <si>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</si>
  <si>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</si>
  <si>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</si>
  <si>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</si>
  <si>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</si>
  <si>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</si>
  <si>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</si>
  <si>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</si>
  <si>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</si>
  <si>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</si>
  <si>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</si>
  <si>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</si>
  <si>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</si>
  <si>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</si>
  <si>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</si>
  <si>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</si>
  <si>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</si>
  <si>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</si>
  <si>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</si>
  <si>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</si>
  <si>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</si>
  <si>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</si>
  <si>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</si>
  <si>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</si>
  <si>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</si>
  <si>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</si>
  <si>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</si>
  <si>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</si>
  <si>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</si>
  <si>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</si>
  <si>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</si>
  <si>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</si>
  <si>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</si>
  <si>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</si>
  <si>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</si>
  <si>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</si>
  <si>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</si>
  <si>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</si>
  <si>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</si>
  <si>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</si>
  <si>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</si>
  <si>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</si>
  <si>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</si>
  <si>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</si>
  <si>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</si>
  <si>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</si>
  <si>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</si>
  <si>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</si>
  <si>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</si>
  <si>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</si>
  <si>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</si>
  <si>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</si>
  <si>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</si>
  <si>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</si>
  <si>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</si>
  <si>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</si>
  <si>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</si>
  <si>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</si>
  <si>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</si>
  <si>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</si>
  <si>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</si>
  <si>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</si>
  <si>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</si>
  <si>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</si>
  <si>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</si>
  <si>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</si>
  <si>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</si>
  <si>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</si>
  <si>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</si>
  <si>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</si>
  <si>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</si>
  <si>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</si>
  <si>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</si>
  <si>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</si>
  <si>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</si>
  <si>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</si>
  <si>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</si>
  <si>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</si>
  <si>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</si>
  <si>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</si>
  <si>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</si>
  <si>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</si>
  <si>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</si>
  <si>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</si>
  <si>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</si>
  <si>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</si>
  <si>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</si>
  <si>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</si>
  <si>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</si>
  <si>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</si>
  <si>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</si>
  <si>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</si>
  <si>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</si>
  <si>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</si>
  <si>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</si>
  <si>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</si>
  <si>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</si>
  <si>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</si>
  <si>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</si>
  <si>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</si>
  <si>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</si>
  <si>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</si>
  <si>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</si>
  <si>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</si>
  <si>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</si>
  <si>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</si>
  <si>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</si>
  <si>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</si>
  <si>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</si>
  <si>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</si>
  <si>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</si>
  <si>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</si>
  <si>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</si>
  <si>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</si>
  <si>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</si>
  <si>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</si>
  <si>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</si>
  <si>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</si>
  <si>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</si>
  <si>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</si>
  <si>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</si>
  <si>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</si>
  <si>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</si>
  <si>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</si>
  <si>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</si>
  <si>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</si>
  <si>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</si>
  <si>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</si>
  <si>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</si>
  <si>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</si>
  <si>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</si>
  <si>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</si>
  <si>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</si>
  <si>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</si>
  <si>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</si>
  <si>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</si>
  <si>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</si>
  <si>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</si>
  <si>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</si>
  <si>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</si>
  <si>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</si>
  <si>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</si>
  <si>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</si>
  <si>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</si>
  <si>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</si>
  <si>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</si>
  <si>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</si>
  <si>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</si>
  <si>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</si>
  <si>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</si>
  <si>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</si>
  <si>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</si>
  <si>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</si>
  <si>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</si>
  <si>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</si>
  <si>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</si>
  <si>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</si>
  <si>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</si>
  <si>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</si>
  <si>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</si>
  <si>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</si>
  <si>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</si>
  <si>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</si>
  <si>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</si>
  <si>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</si>
  <si>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</si>
  <si>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</si>
  <si>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</si>
  <si>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</si>
  <si>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</si>
  <si>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</si>
  <si>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</si>
  <si>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</si>
  <si>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</si>
  <si>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</si>
  <si>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</si>
  <si>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</si>
  <si>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</si>
  <si>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</si>
  <si>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</si>
  <si>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</si>
  <si>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</si>
  <si>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</si>
  <si>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</si>
  <si>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</si>
  <si>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</si>
  <si>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</si>
  <si>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</si>
  <si>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</si>
  <si>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</si>
  <si>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</si>
  <si>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</si>
  <si>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</si>
  <si>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</si>
  <si>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</si>
  <si>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</si>
  <si>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</si>
  <si>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</si>
  <si>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</si>
  <si>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</si>
  <si>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</si>
  <si>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</si>
  <si>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</si>
  <si>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</si>
  <si>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</si>
  <si>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</si>
  <si>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</si>
  <si>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</si>
  <si>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</si>
  <si>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</si>
  <si>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</si>
  <si>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</si>
  <si>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</si>
  <si>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</si>
  <si>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</si>
  <si>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</si>
  <si>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</si>
  <si>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</si>
  <si>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</si>
  <si>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</si>
  <si>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</si>
  <si>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</si>
  <si>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</si>
  <si>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</si>
  <si>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</si>
  <si>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</si>
  <si>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</si>
  <si>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</si>
  <si>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</si>
  <si>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</si>
  <si>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</si>
  <si>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</si>
  <si>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</si>
  <si>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</si>
  <si>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</si>
  <si>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</si>
  <si>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</si>
  <si>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</si>
  <si>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</si>
  <si>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</si>
  <si>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</si>
  <si>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</si>
  <si>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</si>
  <si>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</si>
  <si>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</si>
  <si>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</si>
  <si>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</si>
  <si>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</si>
  <si>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</si>
  <si>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</si>
  <si>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</si>
  <si>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</si>
  <si>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</si>
  <si>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</si>
  <si>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</si>
  <si>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</si>
  <si>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</si>
  <si>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</si>
  <si>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</si>
  <si>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</si>
  <si>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</si>
  <si>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</si>
  <si>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</si>
  <si>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</si>
  <si>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</si>
  <si>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</si>
  <si>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</si>
  <si>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</si>
  <si>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</si>
  <si>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</si>
  <si>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</si>
  <si>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</si>
  <si>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</si>
  <si>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</si>
  <si>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</si>
  <si>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</si>
  <si>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</si>
  <si>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</si>
  <si>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</si>
  <si>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</si>
  <si>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</si>
  <si>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</si>
  <si>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</si>
  <si>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</si>
  <si>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</si>
  <si>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</si>
  <si>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</si>
  <si>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</si>
  <si>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</si>
  <si>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</si>
  <si>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</si>
  <si>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</si>
  <si>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</si>
  <si>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</si>
  <si>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</si>
  <si>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</si>
  <si>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</si>
  <si>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</si>
  <si>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</si>
  <si>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</si>
  <si>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</si>
  <si>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</si>
  <si>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</si>
  <si>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</si>
  <si>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</si>
  <si>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</si>
  <si>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</si>
  <si>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</si>
  <si>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</si>
  <si>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</si>
  <si>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</si>
  <si>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</si>
  <si>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</si>
  <si>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</si>
  <si>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</si>
  <si>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</si>
  <si>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</si>
  <si>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</si>
  <si>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</si>
  <si>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</si>
  <si>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</si>
  <si>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</si>
  <si>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</si>
  <si>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</si>
  <si>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</si>
  <si>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</si>
  <si>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</si>
  <si>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</si>
  <si>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</si>
  <si>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</si>
  <si>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</si>
  <si>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</si>
  <si>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</si>
  <si>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</si>
  <si>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</si>
  <si>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</si>
  <si>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</si>
  <si>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</si>
  <si>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</si>
  <si>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</si>
  <si>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</si>
  <si>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</si>
  <si>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</si>
  <si>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</si>
  <si>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</si>
  <si>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</si>
  <si>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</si>
  <si>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</si>
  <si>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</si>
  <si>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</si>
  <si>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</si>
  <si>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</si>
  <si>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</si>
  <si>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</si>
  <si>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</si>
  <si>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</si>
  <si>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</si>
  <si>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</si>
  <si>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</si>
  <si>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</si>
  <si>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</si>
  <si>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</si>
  <si>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</si>
  <si>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</si>
  <si>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</si>
  <si>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</si>
  <si>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</si>
  <si>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</si>
  <si>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</si>
  <si>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</si>
  <si>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</si>
  <si>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</si>
  <si>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</si>
  <si>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</si>
  <si>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</si>
  <si>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</si>
  <si>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</si>
  <si>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</si>
  <si>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</si>
  <si>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</si>
  <si>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</si>
  <si>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</si>
  <si>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</si>
  <si>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</si>
  <si>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</si>
  <si>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</si>
  <si>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</si>
  <si>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</si>
  <si>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</si>
  <si>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</si>
  <si>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</si>
  <si>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</si>
  <si>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</si>
  <si>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</si>
  <si>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</si>
  <si>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</si>
  <si>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</si>
  <si>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</si>
  <si>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</si>
  <si>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</si>
  <si>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</si>
  <si>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</si>
  <si>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</si>
  <si>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</si>
  <si>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</si>
  <si>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</si>
  <si>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</si>
  <si>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</si>
  <si>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</si>
  <si>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</si>
  <si>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</si>
  <si>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</si>
  <si>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</si>
  <si>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</si>
  <si>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</si>
  <si>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</si>
  <si>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</si>
  <si>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</si>
  <si>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</si>
  <si>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</si>
  <si>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</si>
  <si>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</si>
  <si>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</si>
  <si>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</si>
  <si>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</si>
  <si>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</si>
  <si>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</si>
  <si>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</si>
  <si>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</si>
  <si>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</si>
  <si>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</si>
  <si>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</si>
  <si>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</si>
  <si>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</si>
  <si>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</si>
  <si>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</si>
  <si>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</si>
  <si>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</si>
  <si>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</si>
  <si>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</si>
  <si>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</si>
  <si>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</si>
  <si>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</si>
  <si>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</si>
  <si>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</si>
  <si>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</si>
  <si>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</si>
  <si>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</si>
  <si>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</si>
  <si>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</si>
  <si>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</si>
  <si>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</si>
  <si>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</si>
  <si>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</si>
  <si>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</si>
  <si>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</si>
  <si>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</si>
  <si>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</si>
  <si>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</si>
  <si>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</si>
  <si>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</si>
  <si>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</si>
  <si>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</si>
  <si>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</si>
  <si>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</si>
  <si>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</si>
  <si>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</si>
  <si>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</si>
  <si>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</si>
  <si>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</si>
  <si>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</si>
  <si>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</si>
  <si>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</si>
  <si>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</si>
  <si>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</si>
  <si>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</si>
  <si>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</si>
  <si>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</si>
  <si>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</si>
  <si>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</si>
  <si>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</si>
  <si>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</si>
  <si>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</si>
  <si>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</si>
  <si>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</si>
  <si>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</si>
  <si>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</si>
  <si>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</si>
  <si>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</si>
  <si>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</si>
  <si>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</si>
  <si>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</si>
  <si>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</si>
  <si>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</si>
  <si>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</si>
  <si>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</si>
  <si>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</si>
  <si>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</si>
  <si>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</si>
  <si>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</si>
  <si>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</si>
  <si>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</si>
  <si>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</si>
  <si>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</si>
  <si>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</si>
  <si>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</si>
  <si>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</si>
  <si>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</si>
  <si>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</si>
  <si>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</si>
  <si>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</si>
  <si>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</si>
  <si>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</si>
  <si>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</si>
  <si>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</si>
  <si>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</si>
  <si>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</si>
  <si>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</si>
  <si>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</si>
  <si>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</si>
  <si>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</si>
  <si>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</si>
  <si>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</si>
  <si>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</si>
  <si>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</si>
  <si>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</si>
  <si>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</si>
  <si>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</si>
  <si>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</si>
  <si>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</si>
  <si>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</si>
  <si>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</si>
  <si>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</si>
  <si>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</si>
  <si>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</si>
  <si>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</si>
  <si>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</si>
  <si>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</si>
  <si>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</si>
  <si>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</si>
  <si>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</si>
  <si>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</si>
  <si>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</si>
  <si>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</si>
  <si>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</si>
  <si>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</si>
  <si>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</si>
  <si>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</si>
  <si>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</si>
  <si>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</si>
  <si>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</si>
  <si>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</si>
  <si>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</si>
  <si>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</si>
  <si>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</si>
  <si>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</si>
  <si>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</si>
  <si>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</si>
  <si>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</si>
  <si>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</si>
  <si>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</si>
  <si>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</si>
  <si>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</si>
  <si>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</si>
  <si>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</si>
  <si>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</si>
  <si>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</si>
  <si>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</si>
  <si>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</si>
  <si>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</si>
  <si>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</si>
  <si>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</si>
  <si>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</si>
  <si>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</si>
  <si>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</si>
  <si>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</si>
  <si>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</si>
  <si>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</si>
  <si>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</si>
  <si>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</si>
  <si>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</si>
  <si>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</si>
  <si>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</si>
  <si>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</si>
  <si>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</si>
  <si>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</si>
  <si>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</si>
  <si>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</si>
  <si>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</si>
  <si>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</si>
  <si>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</si>
  <si>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</si>
  <si>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</si>
  <si>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</si>
  <si>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</si>
  <si>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</si>
  <si>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</si>
  <si>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</si>
  <si>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</si>
  <si>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</si>
  <si>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</si>
  <si>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</si>
  <si>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</si>
  <si>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</si>
  <si>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</si>
  <si>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</si>
  <si>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</si>
  <si>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</si>
  <si>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</si>
  <si>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</si>
  <si>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</si>
  <si>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</si>
  <si>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</si>
  <si>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</si>
  <si>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</si>
  <si>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</si>
  <si>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</si>
  <si>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</si>
  <si>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</si>
  <si>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</si>
  <si>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</si>
  <si>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</si>
  <si>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</si>
  <si>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</si>
  <si>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</si>
  <si>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</si>
  <si>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</si>
  <si>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</si>
  <si>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</si>
  <si>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</si>
  <si>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</si>
  <si>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</si>
  <si>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</si>
  <si>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</si>
  <si>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</si>
  <si>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</si>
  <si>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</si>
  <si>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</si>
  <si>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</si>
  <si>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</si>
  <si>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</si>
  <si>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</si>
  <si>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</si>
  <si>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</si>
  <si>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</si>
  <si>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</si>
  <si>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</si>
  <si>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</si>
  <si>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</si>
  <si>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</si>
  <si>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</si>
  <si>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</si>
  <si>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</si>
  <si>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</si>
  <si>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</si>
  <si>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</si>
  <si>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</si>
  <si>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</si>
  <si>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</si>
  <si>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</si>
  <si>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</si>
  <si>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</si>
  <si>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</si>
  <si>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</si>
  <si>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</si>
  <si>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</si>
  <si>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</si>
  <si>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</si>
  <si>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</si>
  <si>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</si>
  <si>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</si>
  <si>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</si>
  <si>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</si>
  <si>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</si>
  <si>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</si>
  <si>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</si>
  <si>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</si>
  <si>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</si>
  <si>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</si>
  <si>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</si>
  <si>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</si>
  <si>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</si>
  <si>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</si>
  <si>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</si>
  <si>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</si>
  <si>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</si>
  <si>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</si>
  <si>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</si>
  <si>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</si>
  <si>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</si>
  <si>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</si>
  <si>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</si>
  <si>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</si>
  <si>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</si>
  <si>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</si>
  <si>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</si>
  <si>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</si>
  <si>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</si>
  <si>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</si>
  <si>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</si>
  <si>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</si>
  <si>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</si>
  <si>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</si>
  <si>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</si>
  <si>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</si>
  <si>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</si>
  <si>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</si>
  <si>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</si>
  <si>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</si>
  <si>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</si>
  <si>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</si>
  <si>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</si>
  <si>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</si>
  <si>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</si>
  <si>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</si>
  <si>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</si>
  <si>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</si>
  <si>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</si>
  <si>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</si>
  <si>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</si>
  <si>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</si>
  <si>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</si>
  <si>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</si>
  <si>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</si>
  <si>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</si>
  <si>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</si>
  <si>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</si>
  <si>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</si>
  <si>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</si>
  <si>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</si>
  <si>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</si>
  <si>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</si>
  <si>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</si>
  <si>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</si>
  <si>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</si>
  <si>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</si>
  <si>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</si>
  <si>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</si>
  <si>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</si>
  <si>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</si>
  <si>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</si>
  <si>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</si>
  <si>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</si>
  <si>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</si>
  <si>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</si>
  <si>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</si>
  <si>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</si>
  <si>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</si>
  <si>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</si>
  <si>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</si>
  <si>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</si>
  <si>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</si>
  <si>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</si>
  <si>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</si>
  <si>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</si>
  <si>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</si>
  <si>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</si>
  <si>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</si>
  <si>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</si>
  <si>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</si>
  <si>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</si>
  <si>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</si>
  <si>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</si>
  <si>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</si>
  <si>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</si>
  <si>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</si>
  <si>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</si>
  <si>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</si>
  <si>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</si>
  <si>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</si>
  <si>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</si>
  <si>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</si>
  <si>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</si>
  <si>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</si>
  <si>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</si>
  <si>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</si>
  <si>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</si>
  <si>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</si>
  <si>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</si>
  <si>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</si>
  <si>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</si>
  <si>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</si>
  <si>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</si>
  <si>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</si>
  <si>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</si>
  <si>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</si>
  <si>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</si>
  <si>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</si>
  <si>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</si>
  <si>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</si>
  <si>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</si>
  <si>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</si>
  <si>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</si>
  <si>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</si>
  <si>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</si>
  <si>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</si>
  <si>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</si>
  <si>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</si>
  <si>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</si>
  <si>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</si>
  <si>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</si>
  <si>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</si>
  <si>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</si>
  <si>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</si>
  <si>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</si>
  <si>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</si>
  <si>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</si>
  <si>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</si>
  <si>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</si>
  <si>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</si>
  <si>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</si>
  <si>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</si>
  <si>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</si>
  <si>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</si>
  <si>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</si>
  <si>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</si>
  <si>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</si>
  <si>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</si>
  <si>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</si>
  <si>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</si>
  <si>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</si>
  <si>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</si>
  <si>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</si>
  <si>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</si>
  <si>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</si>
  <si>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</si>
  <si>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</si>
  <si>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</si>
  <si>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</si>
  <si>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</si>
  <si>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</si>
  <si>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</si>
  <si>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</si>
  <si>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</si>
  <si>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</si>
  <si>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</si>
  <si>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</si>
  <si>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</si>
  <si>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</si>
  <si>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</si>
  <si>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</si>
  <si>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</si>
  <si>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</si>
  <si>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</si>
  <si>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</si>
  <si>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</si>
  <si>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</si>
  <si>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</si>
  <si>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</si>
  <si>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</si>
  <si>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</si>
  <si>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</si>
  <si>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</si>
  <si>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</si>
  <si>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</si>
  <si>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</si>
  <si>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</si>
  <si>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</si>
  <si>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</si>
  <si>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</si>
  <si>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</si>
  <si>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</si>
  <si>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</si>
  <si>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</si>
  <si>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</si>
  <si>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</si>
  <si>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</si>
  <si>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</si>
  <si>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</si>
  <si>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</si>
  <si>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</si>
  <si>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</si>
  <si>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</si>
  <si>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</si>
  <si>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</si>
  <si>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</si>
  <si>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</si>
  <si>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</si>
  <si>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</si>
  <si>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</si>
  <si>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</si>
  <si>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</si>
  <si>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</si>
  <si>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</si>
  <si>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</si>
  <si>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</si>
  <si>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</si>
  <si>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</si>
  <si>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</si>
  <si>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</si>
  <si>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</si>
  <si>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</si>
  <si>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</si>
  <si>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</si>
  <si>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</si>
  <si>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</si>
  <si>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</si>
  <si>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</si>
  <si>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</si>
  <si>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</si>
  <si>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</si>
  <si>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</si>
  <si>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</si>
  <si>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</si>
  <si>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</si>
  <si>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</si>
  <si>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</si>
  <si>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</si>
  <si>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</si>
  <si>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</si>
  <si>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</si>
  <si>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</si>
  <si>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</si>
  <si>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</si>
  <si>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</si>
  <si>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</si>
  <si>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</si>
  <si>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</si>
  <si>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</si>
  <si>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</si>
  <si>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</si>
  <si>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</si>
  <si>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</si>
  <si>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</si>
  <si>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</si>
  <si>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</si>
  <si>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</si>
  <si>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</si>
  <si>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</si>
  <si>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</si>
  <si>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</si>
  <si>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</si>
  <si>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</si>
  <si>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</si>
  <si>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</si>
  <si>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</si>
  <si>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</si>
  <si>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</si>
  <si>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</si>
  <si>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</si>
  <si>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</si>
  <si>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</si>
  <si>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</si>
  <si>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</si>
  <si>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</si>
  <si>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</si>
  <si>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</si>
  <si>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</si>
  <si>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</si>
  <si>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</si>
  <si>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</si>
  <si>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</si>
  <si>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</si>
  <si>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</si>
  <si>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</si>
  <si>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</si>
  <si>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</si>
  <si>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</si>
  <si>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</si>
  <si>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</si>
  <si>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</si>
  <si>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</si>
  <si>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</si>
  <si>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</si>
  <si>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</si>
  <si>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</si>
  <si>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</si>
  <si>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</si>
  <si>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</si>
  <si>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</si>
  <si>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</si>
  <si>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</si>
  <si>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</si>
  <si>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</si>
  <si>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</si>
  <si>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</si>
  <si>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</si>
  <si>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</si>
  <si>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</si>
  <si>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</si>
  <si>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</si>
  <si>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</si>
  <si>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</si>
  <si>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</si>
  <si>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</si>
  <si>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</si>
  <si>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</si>
  <si>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</si>
  <si>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</si>
  <si>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</si>
  <si>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</si>
  <si>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</si>
  <si>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</si>
  <si>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</si>
  <si>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</si>
  <si>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</si>
  <si>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</si>
  <si>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</si>
  <si>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</si>
  <si>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</si>
  <si>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</si>
  <si>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</si>
  <si>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</si>
  <si>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</si>
  <si>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</si>
  <si>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</si>
  <si>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</si>
  <si>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</si>
  <si>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</si>
  <si>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</si>
  <si>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</si>
  <si>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</si>
  <si>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</si>
  <si>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</si>
  <si>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</si>
  <si>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</si>
  <si>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</si>
  <si>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</si>
  <si>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</si>
  <si>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</si>
  <si>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</si>
  <si>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</si>
  <si>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</si>
  <si>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</si>
  <si>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</si>
  <si>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</si>
  <si>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</si>
  <si>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</si>
  <si>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</si>
  <si>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</si>
  <si>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</si>
  <si>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</si>
  <si>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</si>
  <si>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</si>
  <si>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</si>
  <si>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</si>
  <si>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</si>
  <si>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</si>
  <si>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</si>
  <si>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</si>
  <si>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</si>
  <si>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</si>
  <si>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</si>
  <si>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</si>
  <si>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</si>
  <si>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</si>
  <si>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</si>
  <si>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</si>
  <si>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</si>
  <si>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</si>
  <si>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</si>
  <si>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</si>
  <si>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</si>
  <si>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</si>
  <si>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</si>
  <si>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</si>
  <si>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</si>
  <si>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</si>
  <si>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</si>
  <si>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</si>
  <si>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</si>
  <si>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</si>
  <si>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</si>
  <si>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</si>
  <si>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</si>
  <si>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</si>
  <si>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</si>
  <si>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</si>
  <si>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</si>
  <si>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</si>
  <si>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</si>
  <si>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</si>
  <si>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</si>
  <si>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</si>
  <si>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</si>
  <si>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</si>
  <si>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</si>
  <si>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</si>
  <si>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</si>
  <si>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</si>
  <si>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</si>
  <si>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</si>
  <si>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</si>
  <si>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</si>
  <si>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</si>
  <si>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</si>
  <si>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</si>
  <si>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</si>
  <si>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</si>
  <si>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</si>
  <si>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</si>
  <si>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</si>
  <si>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</si>
  <si>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</si>
  <si>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</si>
  <si>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</si>
  <si>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</si>
  <si>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</si>
  <si>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</si>
  <si>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</si>
  <si>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</si>
  <si>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</si>
  <si>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</si>
  <si>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</si>
  <si>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</si>
  <si>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</si>
  <si>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</si>
  <si>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</si>
  <si>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</si>
  <si>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</si>
  <si>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</si>
  <si>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</si>
  <si>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</si>
  <si>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</si>
  <si>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</si>
  <si>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</si>
  <si>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</si>
  <si>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</si>
  <si>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</si>
  <si>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</si>
  <si>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</si>
  <si>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</si>
  <si>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</si>
  <si>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</si>
  <si>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</si>
  <si>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</si>
  <si>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</si>
  <si>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</si>
  <si>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</si>
  <si>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</si>
  <si>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</si>
  <si>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</si>
  <si>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</si>
  <si>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</si>
  <si>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</si>
  <si>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</si>
  <si>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</si>
  <si>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</si>
  <si>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</si>
  <si>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</si>
  <si>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</si>
  <si>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</si>
  <si>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</si>
  <si>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</si>
  <si>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</si>
  <si>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</si>
  <si>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</si>
  <si>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</si>
  <si>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</si>
  <si>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</si>
  <si>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</si>
  <si>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</si>
  <si>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</si>
  <si>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</si>
  <si>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</si>
  <si>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</si>
  <si>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</si>
  <si>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</si>
  <si>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</si>
  <si>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</si>
  <si>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</si>
  <si>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</si>
  <si>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</si>
  <si>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</si>
  <si>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</si>
  <si>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</si>
  <si>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</si>
  <si>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</si>
  <si>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</si>
  <si>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</si>
  <si>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</si>
  <si>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</si>
  <si>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</si>
  <si>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</si>
  <si>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</si>
  <si>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</si>
  <si>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</si>
  <si>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</si>
  <si>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</si>
  <si>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</si>
  <si>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</si>
  <si>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</si>
  <si>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</si>
  <si>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</si>
  <si>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</si>
  <si>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</si>
  <si>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</si>
  <si>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</si>
  <si>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</si>
  <si>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</si>
  <si>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</si>
  <si>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</si>
  <si>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</si>
  <si>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</si>
  <si>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</si>
  <si>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</si>
  <si>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</si>
  <si>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</si>
  <si>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</si>
  <si>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</si>
  <si>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</si>
  <si>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</si>
  <si>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</si>
  <si>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</si>
  <si>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</si>
  <si>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</si>
  <si>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</si>
  <si>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</si>
  <si>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</si>
  <si>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</si>
  <si>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</si>
  <si>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</si>
  <si>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</si>
  <si>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</si>
  <si>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</si>
  <si>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</si>
  <si>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</si>
  <si>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</si>
  <si>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</si>
  <si>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</si>
  <si>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</si>
  <si>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</si>
  <si>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</si>
  <si>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</si>
  <si>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</si>
  <si>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</si>
  <si>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</si>
  <si>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</si>
  <si>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</si>
  <si>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</si>
  <si>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</si>
  <si>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</si>
  <si>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</si>
  <si>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</si>
  <si>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</si>
  <si>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</si>
  <si>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</si>
  <si>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</si>
  <si>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</si>
  <si>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</si>
  <si>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</si>
  <si>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</si>
  <si>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</si>
  <si>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</si>
  <si>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</si>
  <si>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</si>
  <si>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</si>
  <si>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</si>
  <si>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</si>
  <si>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</si>
  <si>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</si>
  <si>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</si>
  <si>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</si>
  <si>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</si>
  <si>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</si>
  <si>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</si>
  <si>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</si>
  <si>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</si>
  <si>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</si>
  <si>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</si>
  <si>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</si>
  <si>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</si>
  <si>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</si>
  <si>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</si>
  <si>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</si>
  <si>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</si>
  <si>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</si>
  <si>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</si>
  <si>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</si>
  <si>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</si>
  <si>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</si>
  <si>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</si>
  <si>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</si>
  <si>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</si>
  <si>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</si>
  <si>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</si>
  <si>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</si>
  <si>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</si>
  <si>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</si>
  <si>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</si>
  <si>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</si>
  <si>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</si>
  <si>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</si>
  <si>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</si>
  <si>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</si>
  <si>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</si>
  <si>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</si>
  <si>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</si>
  <si>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</si>
  <si>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</si>
  <si>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</si>
  <si>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</si>
  <si>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</si>
  <si>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</si>
  <si>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</si>
  <si>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</si>
  <si>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</si>
  <si>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</si>
  <si>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</si>
  <si>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</si>
  <si>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</si>
  <si>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</si>
  <si>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</si>
  <si>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</si>
  <si>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</si>
  <si>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</si>
  <si>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</si>
  <si>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</si>
  <si>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</si>
  <si>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</si>
  <si>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</si>
  <si>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</si>
  <si>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</si>
  <si>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</si>
  <si>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</si>
  <si>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</si>
  <si>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</si>
  <si>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</si>
  <si>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</si>
  <si>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</si>
  <si>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</si>
  <si>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</si>
  <si>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</si>
  <si>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</si>
  <si>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</si>
  <si>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</si>
  <si>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</si>
  <si>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</si>
  <si>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</si>
  <si>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</si>
  <si>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</si>
  <si>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</si>
  <si>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</si>
  <si>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</si>
  <si>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</si>
  <si>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</si>
  <si>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</si>
  <si>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</si>
  <si>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</si>
  <si>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</si>
  <si>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</si>
  <si>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</si>
  <si>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</si>
  <si>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</si>
  <si>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</si>
  <si>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</si>
  <si>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</si>
  <si>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</si>
  <si>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</si>
  <si>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</si>
  <si>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</si>
  <si>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</si>
  <si>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</si>
  <si>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</si>
  <si>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</si>
  <si>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</si>
  <si>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</si>
  <si>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</si>
  <si>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</si>
  <si>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</si>
  <si>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</si>
  <si>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</si>
  <si>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</si>
  <si>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</si>
  <si>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</si>
  <si>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</si>
  <si>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</si>
  <si>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</si>
  <si>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</si>
  <si>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</si>
  <si>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</si>
  <si>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</si>
  <si>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</si>
  <si>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</si>
  <si>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</si>
  <si>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</si>
  <si>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</si>
  <si>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</si>
  <si>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</si>
  <si>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</si>
  <si>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</si>
  <si>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</si>
  <si>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</si>
  <si>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</si>
  <si>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</si>
  <si>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</si>
  <si>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</si>
  <si>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</si>
  <si>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</si>
  <si>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</si>
  <si>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</si>
  <si>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</si>
  <si>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</si>
  <si>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</si>
  <si>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</si>
  <si>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</si>
  <si>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</si>
  <si>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</si>
  <si>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</si>
  <si>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</si>
  <si>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</si>
  <si>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</si>
  <si>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</si>
  <si>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</si>
  <si>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</si>
  <si>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</si>
  <si>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</si>
  <si>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</si>
  <si>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</si>
  <si>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</si>
  <si>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</si>
  <si>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</si>
  <si>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</si>
  <si>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</si>
  <si>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</si>
  <si>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</si>
  <si>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</si>
  <si>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</si>
  <si>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</si>
  <si>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</si>
  <si>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</si>
  <si>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</si>
  <si>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</si>
  <si>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</si>
  <si>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</si>
  <si>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</si>
  <si>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</si>
  <si>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</si>
  <si>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</si>
  <si>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</si>
  <si>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</si>
  <si>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</si>
  <si>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</si>
  <si>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</si>
  <si>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</si>
  <si>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</si>
  <si>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</si>
  <si>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</si>
  <si>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</si>
  <si>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</si>
  <si>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</si>
  <si>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</si>
  <si>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</si>
  <si>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</si>
  <si>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</si>
  <si>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</si>
  <si>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</si>
  <si>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</si>
  <si>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</si>
  <si>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</si>
  <si>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</si>
  <si>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</si>
  <si>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</si>
  <si>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</si>
  <si>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</si>
  <si>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</si>
  <si>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</si>
  <si>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</si>
  <si>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</si>
  <si>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</si>
  <si>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</si>
  <si>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</si>
  <si>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</si>
  <si>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</si>
  <si>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</si>
  <si>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</si>
  <si>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</si>
  <si>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</si>
  <si>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</si>
  <si>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</si>
  <si>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</si>
  <si>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</si>
  <si>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</si>
  <si>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</si>
  <si>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</si>
  <si>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</si>
  <si>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</si>
  <si>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</si>
  <si>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</si>
  <si>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</si>
  <si>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</si>
  <si>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</si>
  <si>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</si>
  <si>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</si>
  <si>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</si>
  <si>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</si>
  <si>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</si>
  <si>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</si>
  <si>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</si>
  <si>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</si>
  <si>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</si>
  <si>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</si>
  <si>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</si>
  <si>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</si>
  <si>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</si>
  <si>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</si>
  <si>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</si>
  <si>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</si>
  <si>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</si>
  <si>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</si>
  <si>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</si>
  <si>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</si>
  <si>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</si>
  <si>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</si>
  <si>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</si>
  <si>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</si>
  <si>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</si>
  <si>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</si>
  <si>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</si>
  <si>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</si>
  <si>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</si>
  <si>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</si>
  <si>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</si>
  <si>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</si>
  <si>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</si>
  <si>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</si>
  <si>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</si>
  <si>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</si>
  <si>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</si>
  <si>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</si>
  <si>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</si>
  <si>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</si>
  <si>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</si>
  <si>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</si>
  <si>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</si>
  <si>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</si>
  <si>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</si>
  <si>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</si>
  <si>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</si>
  <si>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</si>
  <si>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</si>
  <si>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</si>
  <si>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</si>
  <si>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</si>
  <si>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</si>
  <si>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</si>
  <si>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</si>
  <si>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</si>
  <si>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</si>
  <si>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</si>
  <si>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</si>
  <si>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</si>
  <si>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</si>
  <si>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</si>
  <si>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</si>
  <si>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</si>
  <si>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</si>
  <si>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</si>
  <si>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</si>
  <si>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</si>
  <si>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</si>
  <si>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</si>
  <si>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</si>
  <si>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</si>
  <si>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</si>
  <si>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</si>
  <si>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</si>
  <si>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</si>
  <si>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</si>
  <si>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</si>
  <si>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</si>
  <si>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</si>
  <si>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</si>
  <si>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</si>
  <si>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</si>
  <si>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</si>
  <si>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</si>
  <si>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</si>
  <si>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</si>
  <si>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</si>
  <si>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</si>
  <si>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</si>
  <si>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</si>
  <si>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</si>
  <si>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</si>
  <si>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</si>
  <si>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</si>
  <si>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</si>
  <si>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</si>
  <si>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</si>
  <si>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</si>
  <si>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</si>
  <si>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</si>
  <si>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</si>
  <si>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</si>
  <si>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</si>
  <si>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</si>
  <si>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</si>
  <si>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</si>
  <si>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</si>
  <si>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</si>
  <si>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</si>
  <si>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</si>
  <si>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</si>
  <si>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</si>
  <si>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</si>
  <si>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</si>
  <si>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</si>
  <si>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</si>
  <si>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</si>
  <si>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</si>
  <si>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</si>
  <si>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</si>
  <si>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</si>
  <si>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</si>
  <si>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</si>
  <si>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</si>
  <si>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</si>
  <si>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</si>
  <si>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</si>
  <si>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</si>
  <si>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</si>
  <si>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</si>
  <si>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</si>
  <si>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</si>
  <si>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</si>
  <si>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</si>
  <si>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</si>
  <si>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</si>
  <si>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</si>
  <si>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</si>
  <si>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</si>
  <si>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</si>
  <si>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</si>
  <si>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</si>
  <si>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</si>
  <si>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</si>
  <si>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</si>
  <si>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</si>
  <si>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</si>
  <si>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</si>
  <si>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</si>
  <si>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</si>
  <si>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</si>
  <si>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</si>
  <si>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</si>
  <si>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</si>
  <si>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</si>
  <si>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</si>
  <si>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</si>
  <si>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</si>
  <si>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</si>
  <si>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</si>
  <si>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</si>
  <si>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</si>
  <si>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</si>
  <si>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</si>
  <si>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</si>
  <si>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</si>
  <si>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</si>
  <si>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</si>
  <si>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</si>
  <si>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</si>
  <si>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</si>
  <si>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</si>
  <si>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</si>
  <si>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</si>
  <si>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</si>
  <si>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</si>
  <si>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</si>
  <si>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</si>
  <si>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</si>
  <si>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</si>
  <si>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</si>
  <si>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</si>
  <si>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</si>
  <si>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</si>
  <si>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</si>
  <si>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</si>
  <si>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</si>
  <si>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</si>
  <si>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</si>
  <si>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</si>
  <si>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</si>
  <si>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</si>
  <si>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</si>
  <si>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</si>
  <si>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</si>
  <si>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</si>
  <si>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</si>
  <si>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</si>
  <si>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</si>
  <si>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</si>
  <si>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</si>
  <si>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</si>
  <si>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</si>
  <si>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</si>
  <si>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</si>
  <si>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</si>
  <si>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</si>
  <si>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</si>
  <si>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</si>
  <si>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</si>
  <si>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</si>
  <si>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</si>
  <si>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</si>
  <si>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</si>
  <si>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</si>
  <si>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</si>
  <si>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</si>
  <si>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</si>
  <si>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</si>
  <si>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</si>
  <si>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</si>
  <si>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</si>
  <si>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</si>
  <si>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</si>
  <si>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</si>
  <si>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</si>
  <si>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</si>
  <si>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</si>
  <si>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</si>
  <si>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</si>
  <si>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</si>
  <si>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</si>
  <si>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</si>
  <si>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</si>
  <si>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</si>
  <si>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</si>
  <si>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</si>
  <si>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</si>
  <si>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</si>
  <si>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</si>
  <si>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</si>
  <si>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</si>
  <si>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</si>
  <si>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</si>
  <si>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</si>
  <si>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</si>
  <si>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</si>
  <si>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</si>
  <si>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</si>
  <si>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</si>
  <si>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</si>
  <si>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</si>
  <si>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</si>
  <si>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</si>
  <si>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</si>
  <si>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</si>
  <si>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</si>
  <si>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</si>
  <si>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</si>
  <si>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</si>
  <si>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</si>
  <si>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</si>
  <si>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</si>
  <si>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</si>
  <si>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</si>
  <si>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</si>
  <si>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</si>
  <si>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</si>
  <si>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</si>
  <si>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</si>
  <si>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</si>
  <si>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</si>
  <si>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</si>
  <si>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</si>
  <si>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</si>
  <si>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</si>
  <si>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</si>
  <si>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</si>
  <si>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</si>
  <si>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</si>
  <si>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</si>
  <si>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</si>
  <si>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</si>
  <si>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</si>
  <si>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</si>
  <si>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</si>
  <si>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</si>
  <si>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</si>
  <si>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</si>
  <si>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</si>
  <si>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</si>
  <si>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</si>
  <si>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</si>
  <si>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</si>
  <si>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</si>
  <si>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</si>
  <si>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</si>
  <si>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</si>
  <si>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</si>
  <si>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</si>
  <si>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</si>
  <si>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</si>
  <si>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</si>
  <si>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</si>
  <si>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</si>
  <si>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</si>
  <si>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</si>
  <si>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</si>
  <si>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</si>
  <si>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</si>
  <si>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</si>
  <si>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</si>
  <si>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</si>
  <si>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</si>
  <si>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</si>
  <si>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</si>
  <si>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</si>
  <si>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</si>
  <si>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</si>
  <si>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</si>
  <si>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</si>
  <si>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</si>
  <si>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</si>
  <si>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</si>
  <si>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</si>
  <si>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</si>
  <si>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</si>
  <si>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</si>
  <si>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</si>
  <si>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</si>
  <si>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</si>
  <si>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</si>
  <si>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</si>
  <si>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</si>
  <si>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</si>
  <si>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</si>
  <si>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</si>
  <si>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</si>
  <si>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</si>
  <si>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</si>
  <si>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</si>
  <si>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</si>
  <si>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</si>
  <si>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</si>
  <si>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</si>
  <si>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</si>
  <si>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</si>
  <si>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</si>
  <si>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</si>
  <si>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</si>
  <si>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</si>
  <si>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</si>
  <si>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</si>
  <si>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</si>
  <si>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</si>
  <si>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</si>
  <si>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</si>
  <si>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</si>
  <si>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</si>
  <si>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</si>
  <si>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</si>
  <si>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</si>
  <si>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</si>
  <si>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</si>
  <si>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</si>
  <si>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</si>
  <si>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</si>
  <si>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</si>
  <si>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</si>
  <si>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</si>
  <si>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</si>
  <si>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</si>
  <si>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</si>
  <si>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</si>
  <si>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</si>
  <si>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</si>
  <si>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</si>
  <si>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</si>
  <si>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</si>
  <si>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</si>
  <si>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</si>
  <si>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</si>
  <si>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</si>
  <si>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</si>
  <si>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</si>
  <si>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</si>
  <si>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</si>
  <si>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</si>
  <si>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</si>
  <si>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</si>
  <si>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</si>
  <si>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</si>
  <si>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</si>
  <si>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</si>
  <si>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</si>
  <si>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</si>
  <si>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</si>
  <si>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</si>
  <si>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</si>
  <si>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</si>
  <si>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</si>
  <si>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</si>
  <si>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</si>
  <si>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</si>
  <si>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</si>
  <si>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</si>
  <si>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</si>
  <si>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</si>
  <si>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</si>
  <si>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</si>
  <si>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</si>
  <si>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</si>
  <si>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</si>
  <si>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</si>
  <si>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</si>
  <si>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</si>
  <si>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</si>
  <si>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</si>
  <si>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</si>
  <si>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</si>
  <si>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</si>
  <si>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</si>
  <si>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</si>
  <si>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</si>
  <si>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</si>
  <si>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</si>
  <si>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</si>
  <si>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</si>
  <si>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</si>
  <si>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</si>
  <si>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</si>
  <si>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</si>
  <si>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</si>
  <si>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</si>
  <si>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</si>
  <si>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</si>
  <si>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</si>
  <si>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</si>
  <si>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</si>
  <si>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</si>
  <si>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</si>
  <si>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</si>
  <si>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</si>
  <si>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</si>
  <si>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</si>
  <si>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</si>
  <si>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</si>
  <si>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</si>
  <si>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</si>
  <si>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</si>
  <si>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</si>
  <si>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</si>
  <si>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</si>
  <si>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</si>
  <si>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</si>
  <si>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</si>
  <si>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</si>
  <si>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</si>
  <si>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</si>
  <si>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</si>
  <si>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</si>
  <si>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</si>
  <si>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</si>
  <si>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</si>
  <si>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</si>
  <si>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</si>
  <si>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</si>
  <si>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</si>
  <si>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</si>
  <si>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</si>
  <si>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</si>
  <si>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</si>
  <si>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</si>
  <si>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</si>
  <si>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</si>
  <si>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</si>
  <si>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</si>
  <si>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</si>
  <si>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</si>
  <si>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</si>
  <si>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</si>
  <si>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</si>
  <si>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</si>
  <si>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</si>
  <si>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</si>
  <si>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</si>
  <si>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</si>
  <si>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</si>
  <si>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</si>
  <si>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</si>
  <si>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</si>
  <si>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</si>
  <si>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</si>
  <si>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</si>
  <si>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</si>
  <si>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</si>
  <si>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</si>
  <si>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</si>
  <si>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</si>
  <si>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</si>
  <si>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</si>
  <si>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</si>
  <si>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</si>
  <si>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</si>
  <si>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</si>
  <si>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</si>
  <si>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</si>
  <si>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</si>
  <si>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</si>
  <si>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</si>
  <si>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</si>
  <si>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</si>
  <si>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</si>
  <si>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</si>
  <si>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</si>
  <si>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</si>
  <si>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</si>
  <si>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</si>
  <si>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</si>
  <si>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</si>
  <si>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</si>
  <si>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</si>
  <si>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</si>
  <si>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</si>
  <si>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</si>
  <si>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</si>
  <si>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</si>
  <si>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</si>
  <si>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</si>
  <si>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</si>
  <si>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</si>
  <si>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</si>
  <si>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</si>
  <si>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</si>
  <si>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</si>
  <si>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</si>
  <si>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</si>
  <si>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</si>
  <si>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</si>
  <si>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</si>
  <si>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</si>
  <si>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</si>
  <si>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</si>
  <si>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</si>
  <si>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</si>
  <si>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</si>
  <si>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</si>
  <si>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</si>
  <si>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</si>
  <si>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</si>
  <si>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</si>
  <si>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</si>
  <si>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</si>
  <si>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</si>
  <si>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</si>
  <si>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</si>
  <si>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</si>
  <si>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</si>
  <si>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</si>
  <si>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</si>
  <si>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</si>
  <si>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</si>
  <si>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</si>
  <si>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</si>
  <si>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</si>
  <si>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</si>
  <si>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</si>
  <si>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</si>
  <si>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</si>
  <si>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</si>
  <si>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</si>
  <si>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</si>
  <si>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</si>
  <si>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</si>
  <si>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</si>
  <si>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</si>
  <si>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</si>
  <si>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</si>
  <si>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</si>
  <si>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</si>
  <si>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</si>
  <si>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</si>
  <si>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</si>
  <si>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</si>
  <si>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</si>
  <si>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</si>
  <si>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</si>
  <si>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</si>
  <si>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</si>
  <si>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</si>
  <si>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</si>
  <si>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</si>
  <si>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</si>
  <si>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</si>
  <si>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</si>
  <si>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</si>
  <si>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</si>
  <si>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</si>
  <si>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</si>
  <si>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</si>
  <si>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</si>
  <si>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</si>
  <si>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</si>
  <si>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</si>
  <si>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</si>
  <si>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</si>
  <si>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</si>
  <si>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</si>
  <si>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</si>
  <si>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</si>
  <si>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</si>
  <si>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</si>
  <si>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</si>
  <si>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</si>
  <si>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</si>
  <si>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</si>
  <si>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</si>
  <si>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</si>
  <si>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</si>
  <si>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</si>
  <si>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</si>
  <si>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</si>
  <si>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</si>
  <si>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</si>
  <si>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</si>
  <si>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</si>
  <si>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</si>
  <si>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</si>
  <si>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</si>
  <si>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</si>
  <si>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</si>
  <si>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</si>
  <si>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</si>
  <si>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</si>
  <si>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</si>
  <si>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</si>
  <si>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</si>
  <si>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</si>
  <si>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</si>
  <si>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</si>
  <si>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</si>
  <si>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</si>
  <si>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</si>
  <si>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</si>
  <si>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</si>
  <si>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</si>
  <si>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</si>
  <si>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</si>
  <si>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</si>
  <si>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</si>
  <si>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</si>
  <si>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</si>
  <si>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</si>
  <si>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</si>
  <si>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</si>
  <si>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</si>
  <si>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</si>
  <si>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</si>
  <si>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</si>
  <si>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</si>
  <si>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</si>
  <si>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</si>
  <si>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</si>
  <si>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</si>
  <si>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</si>
  <si>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</si>
  <si>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</si>
  <si>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</si>
  <si>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</si>
  <si>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</si>
  <si>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</si>
  <si>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</si>
  <si>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</si>
  <si>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</si>
  <si>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</si>
  <si>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</si>
  <si>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</si>
  <si>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</si>
  <si>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</si>
  <si>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</si>
  <si>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</si>
  <si>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</si>
  <si>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</si>
  <si>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</si>
  <si>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</si>
  <si>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</si>
  <si>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</si>
  <si>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</si>
  <si>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</si>
  <si>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</si>
  <si>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</si>
  <si>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</si>
  <si>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</si>
  <si>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</si>
  <si>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</si>
  <si>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</si>
  <si>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</si>
  <si>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</si>
  <si>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</si>
  <si>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</si>
  <si>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</si>
  <si>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</si>
  <si>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</si>
  <si>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</si>
  <si>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</si>
  <si>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</si>
  <si>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</si>
  <si>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</si>
  <si>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</si>
  <si>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</si>
  <si>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</si>
  <si>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</si>
  <si>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</si>
  <si>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</si>
  <si>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</si>
  <si>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</si>
  <si>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</si>
  <si>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</si>
  <si>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</si>
  <si>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</si>
  <si>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</si>
  <si>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</si>
  <si>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</si>
  <si>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</si>
  <si>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</si>
  <si>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</si>
  <si>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</si>
  <si>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</si>
  <si>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</si>
  <si>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</si>
  <si>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</si>
  <si>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</si>
  <si>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</si>
  <si>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</si>
  <si>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</si>
  <si>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</si>
  <si>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</si>
  <si>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</si>
  <si>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</si>
  <si>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</si>
  <si>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</si>
  <si>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</si>
  <si>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</si>
  <si>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</si>
  <si>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</si>
  <si>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</si>
  <si>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</si>
  <si>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</si>
  <si>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</si>
  <si>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</si>
  <si>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</si>
  <si>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</si>
  <si>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</si>
  <si>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</si>
  <si>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</si>
  <si>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</si>
  <si>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</si>
  <si>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</si>
  <si>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</si>
  <si>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</si>
  <si>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</si>
  <si>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</si>
  <si>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</si>
  <si>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</si>
  <si>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</si>
  <si>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</si>
  <si>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</si>
  <si>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</si>
  <si>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</si>
  <si>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</si>
  <si>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</si>
  <si>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</si>
  <si>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</si>
  <si>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</si>
  <si>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</si>
  <si>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</si>
  <si>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</si>
  <si>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</si>
  <si>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</si>
  <si>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</si>
  <si>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</si>
  <si>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</si>
  <si>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</si>
  <si>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</si>
  <si>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</si>
  <si>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</si>
  <si>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</si>
  <si>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</si>
  <si>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</si>
  <si>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</si>
  <si>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</si>
  <si>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</si>
  <si>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</si>
  <si>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</si>
  <si>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</si>
  <si>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</si>
  <si>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</si>
  <si>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</si>
  <si>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</si>
  <si>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</si>
  <si>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</si>
  <si>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</si>
  <si>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</si>
  <si>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</si>
  <si>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</si>
  <si>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</si>
  <si>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</si>
  <si>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</si>
  <si>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</si>
  <si>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</si>
  <si>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</si>
  <si>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</si>
  <si>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</si>
  <si>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</si>
  <si>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</si>
  <si>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</si>
  <si>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</si>
  <si>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</si>
  <si>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</si>
  <si>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</si>
  <si>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</si>
  <si>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</si>
  <si>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</si>
  <si>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</si>
  <si>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</si>
  <si>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</si>
  <si>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</si>
  <si>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</si>
  <si>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</si>
  <si>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</si>
  <si>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</si>
  <si>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</si>
  <si>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</si>
  <si>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</si>
  <si>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</si>
  <si>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</si>
  <si>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</si>
  <si>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</si>
  <si>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</si>
  <si>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</si>
  <si>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</si>
  <si>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</si>
  <si>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</si>
  <si>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</si>
  <si>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</si>
  <si>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</si>
  <si>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</si>
  <si>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</si>
  <si>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</si>
  <si>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</si>
  <si>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</si>
  <si>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</si>
  <si>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</si>
  <si>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</si>
  <si>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</si>
  <si>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</si>
  <si>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</si>
  <si>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</si>
  <si>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</si>
  <si>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</si>
  <si>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</si>
  <si>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</si>
  <si>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</si>
  <si>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</si>
  <si>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</si>
  <si>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</si>
  <si>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</si>
  <si>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</si>
  <si>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</si>
  <si>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</si>
  <si>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</si>
  <si>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</si>
  <si>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</si>
  <si>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</si>
  <si>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</si>
  <si>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</si>
  <si>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</si>
  <si>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</si>
  <si>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</si>
  <si>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</si>
  <si>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</si>
  <si>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</si>
  <si>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</si>
  <si>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</si>
  <si>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</si>
  <si>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</si>
  <si>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</si>
  <si>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</si>
  <si>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</si>
  <si>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</si>
  <si>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</si>
  <si>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</si>
  <si>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</si>
  <si>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</si>
  <si>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</si>
  <si>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</si>
  <si>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</si>
  <si>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</si>
  <si>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</si>
  <si>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</si>
  <si>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</si>
  <si>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</si>
  <si>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</si>
  <si>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</si>
  <si>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</si>
  <si>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</si>
  <si>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</si>
  <si>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</si>
  <si>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</si>
  <si>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</si>
  <si>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</si>
  <si>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</si>
  <si>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</si>
  <si>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</si>
  <si>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</si>
  <si>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</si>
  <si>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</si>
  <si>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</si>
  <si>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</si>
  <si>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</si>
  <si>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</si>
  <si>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</si>
  <si>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</si>
  <si>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</si>
  <si>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</si>
  <si>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</si>
  <si>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</si>
  <si>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</si>
  <si>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</si>
  <si>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</si>
  <si>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</si>
  <si>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</si>
  <si>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</si>
  <si>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</si>
  <si>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</si>
  <si>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</si>
  <si>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</si>
  <si>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</si>
  <si>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</si>
  <si>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</si>
  <si>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</si>
  <si>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</si>
  <si>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</si>
  <si>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</si>
  <si>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</si>
  <si>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</si>
  <si>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</si>
  <si>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</si>
  <si>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</si>
  <si>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</si>
  <si>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</si>
  <si>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</si>
  <si>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</si>
  <si>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</si>
  <si>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</si>
  <si>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</si>
  <si>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</si>
  <si>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</si>
  <si>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</si>
  <si>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</si>
  <si>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</si>
  <si>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</si>
  <si>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</si>
  <si>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</si>
  <si>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</si>
  <si>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</si>
  <si>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</si>
  <si>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</si>
  <si>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</si>
  <si>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</si>
  <si>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</si>
  <si>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</si>
  <si>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</si>
  <si>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</si>
  <si>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</si>
  <si>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</si>
  <si>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</si>
  <si>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</si>
  <si>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</si>
  <si>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</si>
  <si>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</si>
  <si>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</si>
  <si>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</si>
  <si>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</si>
  <si>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</si>
  <si>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</si>
  <si>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</si>
  <si>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</si>
  <si>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</si>
  <si>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</si>
  <si>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</si>
  <si>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</si>
  <si>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</si>
  <si>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</si>
  <si>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</si>
  <si>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</si>
  <si>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</si>
  <si>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</si>
  <si>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</si>
  <si>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</si>
  <si>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</si>
  <si>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</si>
  <si>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</si>
  <si>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</si>
  <si>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</si>
  <si>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</si>
  <si>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</si>
  <si>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</si>
  <si>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</si>
  <si>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</si>
  <si>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</si>
  <si>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</si>
  <si>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</si>
  <si>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</si>
  <si>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</si>
  <si>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</si>
  <si>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</si>
  <si>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</si>
  <si>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</si>
  <si>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</si>
  <si>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</si>
  <si>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</si>
  <si>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</si>
  <si>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</si>
  <si>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</si>
  <si>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</si>
  <si>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</si>
  <si>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</si>
  <si>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</si>
  <si>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</si>
  <si>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</si>
  <si>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</si>
  <si>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</si>
  <si>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</si>
  <si>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</si>
  <si>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</si>
  <si>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</si>
  <si>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</si>
  <si>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</si>
  <si>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</si>
  <si>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</si>
  <si>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</si>
  <si>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</si>
  <si>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</si>
  <si>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</si>
  <si>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</si>
  <si>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</si>
  <si>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</si>
  <si>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</si>
  <si>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</si>
  <si>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</si>
  <si>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</si>
  <si>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</si>
  <si>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</si>
  <si>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</si>
  <si>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</si>
  <si>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</si>
  <si>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</si>
  <si>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</si>
  <si>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</si>
  <si>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</si>
  <si>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</si>
  <si>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</si>
  <si>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</si>
  <si>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</si>
  <si>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</si>
  <si>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</si>
  <si>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</si>
  <si>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</si>
  <si>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</si>
  <si>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</si>
  <si>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</si>
  <si>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</si>
  <si>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</si>
  <si>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</si>
  <si>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</si>
  <si>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</si>
  <si>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</si>
  <si>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</si>
  <si>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</si>
  <si>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</si>
  <si>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</si>
  <si>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</si>
  <si>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</si>
  <si>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</si>
  <si>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</si>
  <si>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</si>
  <si>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</si>
  <si>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</si>
  <si>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</si>
  <si>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</si>
  <si>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</si>
  <si>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</si>
  <si>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</si>
  <si>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</si>
  <si>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</si>
  <si>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</si>
  <si>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</si>
  <si>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</si>
  <si>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</si>
  <si>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</si>
  <si>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</si>
  <si>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</si>
  <si>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</si>
  <si>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</si>
  <si>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</si>
  <si>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</si>
  <si>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</si>
  <si>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</si>
  <si>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</si>
  <si>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</si>
  <si>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</si>
  <si>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</si>
  <si>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</si>
  <si>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</si>
  <si>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</si>
  <si>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</si>
  <si>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</si>
  <si>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</si>
  <si>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</si>
  <si>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</si>
  <si>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</si>
  <si>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</si>
  <si>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</si>
  <si>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</si>
  <si>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</si>
  <si>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</si>
  <si>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</si>
  <si>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</si>
  <si>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</si>
  <si>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</si>
  <si>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</si>
  <si>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</si>
  <si>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PCM-20251129-00000053</t>
  </si>
  <si>
    <t xml:space="preserve">site has access night issue located at USF area and team will check morning   </t>
  </si>
  <si>
    <t>PCM-20251129-00000084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</si>
  <si>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</si>
  <si>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</si>
  <si>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</si>
  <si>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</si>
  <si>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</si>
  <si>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</si>
  <si>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</si>
  <si>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</si>
  <si>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</si>
  <si>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</si>
  <si>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</si>
  <si>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</si>
  <si>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</si>
  <si>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</si>
  <si>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</si>
  <si>
    <t>PCM-20251129-00000080</t>
  </si>
  <si>
    <t>Cell down at 4G and 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</si>
</sst>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327.15264837962604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45990.101074305552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45990.101074305552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45990.101074305552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45990.101074305552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45990.101074305552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45990.101074305552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45990.101074305552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45990.101074305552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45990.101074305552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45990.101074305552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45990.101074305552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45990.101074305552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45990.101074305552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45990.101074305552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45990.101074305552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45990.101074305552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45990.101074305552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45990.101074305552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45990.101074305552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45990.101074305552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45990.101074305552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45990.101074305552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45990.101074305552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45990.101074305552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45990.101074305552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45990.101074305552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45990.101074305552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45990.101074305552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45990.101074305552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45990.101074305552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45990.101074305552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45990.101074305552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45990.101074305552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45990.101074305552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45990.101074305552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45990.101074305552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346895B7-9DE5-47F4-926D-C7954645749A}"/>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165.10123634259071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5.7136553240707144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45990.101074305552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45990.101074305552</v>
      </c>
      <c r="H6" s="100"/>
      <c r="I6" s="18" t="str">
        <f>IFERROR(VLOOKUP(D6,DB!A:F,6,0),"")</f>
        <v/>
      </c>
      <c r="J6" s="18" t="str">
        <f>IFERROR(VLOOKUP(D6,DB!A:G,7,0),"")</f>
        <v/>
      </c>
      <c r="K6" s="19" t="s">
        <v>39192</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45990.101074305552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45990.101074305552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45990.101074305552</v>
      </c>
      <c r="H9" s="100" t="s">
        <v>39192</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45990.101074305552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45990.101074305552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45990.101074305552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45990.101074305552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45990.101074305552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45990.101074305552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45990.101074305552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45990.101074305552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45990.101074305552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45990.101074305552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45990.101074305552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45990.101074305552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45990.101074305552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45990.101074305552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45990.101074305552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45990.101074305552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45990.101074305552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45990.101074305552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45990.101074305552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45990.101074305552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45990.101074305552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45990.101074305552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45990.101074305552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45990.101074305552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45990.101074305552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45990.101074305552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45990.101074305552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45990.101074305552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45990.101074305552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45990.101074305552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45990.101074305552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45990.101074305552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45990.101074305552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45990.101074305552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45990.101074305552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45990.101074305552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45990.101074305552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45990.101074305552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45990.101074305552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45990.101074305552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45990.101074305552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45990.101074305552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45990.101074305552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45990.101074305552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45990.101074305552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45990.101074305552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45990.101074305552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45990.101074305552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45990.101074305552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45990.101074305552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45990.101074305552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45990.101074305552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45990.101074305552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45990.101074305552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45990.101074305552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45990.101074305552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45990.101074305552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45990.101074305552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45990.101074305552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45990.101074305552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45990.101074305552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45990.101074305552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45990.101074305552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45990.101074305552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45990.101074305552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45990.101074305552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45990.101074305552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45990.101074305552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45990.101074305552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45990.101074305552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45990.101074305552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45990.101074305552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45990.101074305552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45990.101074305552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45990.101074305552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45990.101074305552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45990.101074305552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45990.101074305552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45990.101074305552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45990.101074305552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45990.101074305552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45990.101074305552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45990.101074305552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45990.101074305552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45990.101074305552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45990.101074305552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45990.101074305552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45990.101074305552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45990.101074305552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45990.101074305552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45990.101074305552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45990.101074305552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45990.101074305552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45990.101074305552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45990.101074305552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45990.101074305552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45990.101074305552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45990.101074305552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45990.101074305552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45990.101074305552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45990.101074305552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45990.101074305552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45990.101074305552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45990.101074305552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45990.101074305552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45990.101074305552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45990.101074305552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45990.101074305552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45990.101074305552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45990.101074305552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45990.101074305552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45990.101074305552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45990.101074305552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45990.101074305552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45990.101074305552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45990.101074305552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45990.101074305552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45990.101074305552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45990.101074305552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45990.101074305552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45990.101074305552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45990.101074305552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45990.101074305552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45990.101074305552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45990.101074305552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45990.101074305552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45990.101074305552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45990.101074305552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45990.101074305552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45990.101074305552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45990.101074305552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45990.101074305552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45990.101074305552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45990.101074305552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45990.101074305552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45990.101074305552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45990.101074305552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45990.101074305552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45990.101074305552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45990.101074305552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45990.101074305552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45990.101074305552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45990.101074305552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45990.101074305552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45990.101074305552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45990.101074305552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45990.101074305552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45990.101074305552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45990.101074305552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45990.101074305552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45990.101074305552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45990.101074305552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45990.101074305552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45990.101074305552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45990.101074305552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45990.101074305552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45990.101074305552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45990.101074305552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45990.101074305552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45990.101074305552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45990.101074305552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45990.101074305552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45990.101074305552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45990.101074305552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45990.101074305552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45990.101074305552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45990.101074305552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45990.101074305552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45990.101074305552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45990.101074305552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45990.101074305552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45990.101074305552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45990.101074305552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45990.101074305552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45990.101074305552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45990.101074305552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45990.101074305552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45990.101074305552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45990.101074305552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45990.101074305552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45990.101074305552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45990.101074305552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45990.101074305552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45990.101074305552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45990.101074305552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45990.101074305552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45990.101074305552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45990.101074305552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45990.101074305552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45990.101074305552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45990.101074305552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45990.101074305552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45990.101074305552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45990.101074305552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45990.101074305552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45990.101074305552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45990.101074305552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45990.101074305552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45990.101074305552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45990.101074305552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45990.101074305552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45990.101074305552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45990.101074305552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45990.101074305552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45990.101074305552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45990.101074305552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45990.101074305552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45990.101074305552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45990.101074305552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45990.101074305552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45990.101074305552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45990.101074305552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45990.101074305552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45990.101074305552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45990.101074305552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45990.101074305552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45990.101074305552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45990.101074305552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45990.101074305552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45990.101074305552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45990.101074305552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45990.101074305552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45990.101074305552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45990.101074305552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45990.101074305552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45990.101074305552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45990.101074305552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45990.101074305552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45990.101074305552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45990.101074305552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45990.101074305552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45990.101074305552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45990.101074305552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45990.101074305552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45990.101074305552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45990.101074305552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45990.101074305552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45990.101074305552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45990.101074305552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45990.101074305552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45990.101074305552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45990.101074305552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45990.101074305552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45990.101074305552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45990.101074305552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45990.101074305552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45990.101074305552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45990.101074305552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45990.101074305552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45990.101074305552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45990.101074305552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45990.101074305552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45990.101074305552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45990.101074305552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45990.101074305552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45990.101074305552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45990.101074305552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45990.101074305552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45990.101074305552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45990.101074305552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45990.101074305552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45990.101074305552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45990.101074305552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45990.101074305552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45990.101074305552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45990.101074305552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45990.101074305552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45990.101074305552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45990.101074305552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45990.101074305552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45990.101074305552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45990.101074305552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45990.101074305552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45990.101074305552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45990.101074305552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45990.101074305552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45990.101074305552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45990.101074305552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45990.101074305552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45990.101074305552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45990.101074305552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45990.101074305552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45990.101074305552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45990.101074305552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45990.101074305552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45990.101074305552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45990.101074305552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45990.101074305552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45990.101074305552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45990.101074305552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45990.101074305552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45990.101074305552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45990.101074305552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45990.101074305552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45990.101074305552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45990.101074305552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45990.101074305552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45990.101074305552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45990.101074305552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45990.101074305552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45990.101074305552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45990.101074305552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45990.101074305552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45990.101074305552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45990.101074305552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45990.101074305552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45990.101074305552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45990.101074305552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45990.101074305552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45990.101074305552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45990.101074305552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45990.101074305552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45990.101074305552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45990.101074305552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45990.101074305552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45990.101074305552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45990.101074305552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45990.101074305552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45990.101074305552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45990.101074305552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45990.101074305552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45990.101074305552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45990.101074305552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45990.101074305552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45990.101074305552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45990.101074305552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45990.101074305552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45990.101074305552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45990.101074305552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45990.101074305552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45990.101074305552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45990.101074305552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45990.101074305552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45990.101074305552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45990.101074305552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45990.101074305552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45990.101074305552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45990.101074305552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45990.101074305552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45990.101074305552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45990.101074305552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45990.101074305552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45990.101074305552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45990.101074305552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45990.101074305552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45990.101074305552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45990.101074305552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45990.101074305552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45990.101074305552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45990.101074305552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45990.101074305552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45990.101074305552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45990.101074305552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45990.101074305552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45990.101074305552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45990.101074305552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45990.101074305552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45990.101074305552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45990.101074305552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45990.101074305552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45990.101074305552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45990.101074305552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45990.101074305552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45990.101074305552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45990.101074305552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45990.101074305552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45990.101074305552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45990.101074305552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45990.101074305552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45990.101074305552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45990.101074305552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45990.101074305552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45990.101074305552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45990.101074305552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45990.101074305552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45990.101074305552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45990.101074305552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45990.101074305552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45990.101074305552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45990.101074305552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45990.101074305552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45990.101074305552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45990.101074305552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45990.101074305552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45990.101074305552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45990.101074305552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45990.101074305552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45990.101074305552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45990.101074305552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45990.101074305552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45990.101074305552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45990.101074305552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45990.101074305552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45990.101074305552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45990.101074305552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45990.101074305552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45990.101074305552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45990.101074305552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45990.101074305552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45990.101074305552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45990.101074305552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45990.101074305552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45990.101074305552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45990.101074305552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45990.101074305552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45990.101074305552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45990.101074305552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45990.101074305552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45990.101074305552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45990.101074305552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45990.101074305552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45990.101074305552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45990.101074305552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45990.101074305552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45990.101074305552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45990.101074305552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45990.101074305552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45990.101074305552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45990.101074305552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45990.101074305552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45990.101074305552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45990.101074305552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45990.101074305552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45990.101074305552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45990.101074305552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45990.101074305552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45990.101074305552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45990.101074305552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45990.101074305552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45990.101074305552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45990.101074305552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45990.101074305552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45990.101074305552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45990.101074305552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45990.101074305552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45990.101074305552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45990.101074305552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45990.101074305552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45990.101074305552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45990.101074305552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45990.101074305552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45990.101074305552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45990.101074305552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45990.101074305552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45990.101074305552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45990.101074305552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45990.101074305552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45990.101074305552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45990.101074305552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45990.101074305552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45990.101074305552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45990.101074305552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45990.101074305552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45990.101074305552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45990.101074305552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45990.101074305552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45990.101074305552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45990.101074305552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45990.101074305552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45990.101074305552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45990.101074305552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45990.101074305552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45990.101074305552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45990.101074305552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45990.101074305552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45990.101074305552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45990.101074305552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45990.101074305552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45990.101074305552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45990.101074305552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45990.101074305552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45990.101074305552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45990.101074305552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45990.101074305552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45990.101074305552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45990.101074305552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45990.101074305552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45990.101074305552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45990.101074305552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45990.101074305552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45990.101074305552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45990.101074305552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45990.101074305552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45990.101074305552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45990.101074305552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45990.101074305552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45990.101074305552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45990.101074305552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45990.101074305552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45990.101074305552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45990.101074305552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45990.101074305552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45990.101074305552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45990.101074305552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45990.101074305552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45990.101074305552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45990.101074305552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45990.101074305552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45990.101074305552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45990.101074305552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45990.101074305552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45990.101074305552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45990.101074305552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45990.101074305552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45990.101074305552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45990.101074305552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45990.101074305552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45990.101074305552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45990.101074305552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45990.101074305552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45990.101074305552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45990.101074305552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45990.101074305552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45990.101074305552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45990.101074305552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45990.101074305552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45990.101074305552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45990.101074305552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45990.101074305552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45990.101074305552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45990.101074305552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45990.101074305552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45990.101074305552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45990.101074305552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45990.101074305552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45990.101074305552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45990.101074305552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45990.101074305552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45990.101074305552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45990.101074305552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45990.101074305552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45990.101074305552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45990.101074305552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45990.101074305552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45990.101074305552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45990.101074305552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45990.101074305552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45990.101074305552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45990.101074305552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45990.101074305552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45990.101074305552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45990.101074305552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45990.101074305552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45990.101074305552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45990.101074305552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45990.101074305552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45990.101074305552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45990.101074305552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45990.101074305552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45990.101074305552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45990.101074305552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45990.101074305552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45990.101074305552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45990.101074305552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45990.101074305552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45990.101074305552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45990.101074305552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45990.101074305552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45990.101074305552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45990.101074305552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45990.101074305552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45990.101074305552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45990.101074305552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45990.101074305552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45990.101074305552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45990.101074305552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45990.101074305552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45990.101074305552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45990.101074305552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45990.101074305552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45990.101074305552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45990.101074305552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45990.101074305552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45990.101074305552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45990.101074305552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45990.101074305552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45990.101074305552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45990.101074305552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45990.101074305552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45990.101074305552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45990.101074305552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45990.101074305552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45990.101074305552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45990.101074305552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45990.101074305552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45990.101074305552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45990.101074305552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45990.101074305552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45990.101074305552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45990.101074305552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45990.101074305552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45990.101074305552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45990.101074305552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45990.101074305552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45990.101074305552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45990.101074305552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45990.101074305552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45990.101074305552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45990.101074305552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45990.101074305552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45990.101074305552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45990.101074305552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45990.101074305552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45990.101074305552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45990.101074305552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45990.101074305552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45990.101074305552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45990.101074305552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45990.101074305552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45990.101074305552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45990.101074305552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45990.101074305552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45990.101074305552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45990.101074305552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45990.101074305552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45990.101074305552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45990.101074305552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45990.101074305552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45990.101074305552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45990.101074305552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45990.101074305552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45990.101074305552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45990.101074305552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45990.101074305552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45990.101074305552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45990.101074305552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45990.101074305552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45990.101074305552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45990.101074305552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45990.101074305552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45990.101074305552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45990.101074305552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45990.101074305552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45990.101074305552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45990.101074305552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45990.101074305552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45990.101074305552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45990.101074305552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45990.101074305552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45990.101074305552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45990.101074305552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45990.101074305552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45990.101074305552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45990.101074305552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45990.101074305552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45990.101074305552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45990.101074305552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45990.101074305552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45990.101074305552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45990.101074305552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45990.101074305552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45990.101074305552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45990.101074305552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45990.101074305552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45990.101074305552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45990.101074305552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45990.101074305552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45990.101074305552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45990.101074305552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45990.101074305552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45990.101074305552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45990.101074305552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45990.101074305552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45990.101074305552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45990.101074305552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45990.101074305552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45990.101074305552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45990.101074305552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45990.101074305552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45990.101074305552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45990.101074305552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45990.101074305552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45990.101074305552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45990.101074305552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45990.101074305552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45990.101074305552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45990.101074305552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45990.101074305552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45990.101074305552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45990.101074305552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45990.101074305552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45990.101074305552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45990.101074305552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45990.101074305552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45990.101074305552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45990.101074305552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45990.101074305552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45990.101074305552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45990.101074305552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45990.101074305552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45990.101074305552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45990.101074305552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45990.101074305552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45990.101074305552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45990.101074305552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45990.101074305552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45990.101074305552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45990.101074305552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45990.101074305552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45990.101074305552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45990.101074305552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45990.101074305552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45990.101074305552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45990.101074305552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45990.101074305552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45990.101074305552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45990.101074305552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45990.101074305552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45990.101074305552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45990.101074305552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45990.101074305552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45990.101074305552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45990.101074305552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45990.101074305552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45990.101074305552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45990.101074305552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45990.101074305552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45990.101074305552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45990.101074305552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45990.101074305552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45990.101074305552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45990.101074305552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45990.101074305552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45990.101074305552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45990.101074305552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45990.101074305552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45990.101074305552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45990.101074305552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45990.101074305552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45990.101074305552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45990.101074305552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45990.101074305552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45990.101074305552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45990.101074305552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45990.101074305552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45990.101074305552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45990.101074305552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45990.101074305552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45990.101074305552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45990.101074305552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45990.101074305552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45990.101074305552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45990.101074305552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45990.101074305552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45990.101074305552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45990.101074305552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45990.101074305552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45990.101074305552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45990.101074305552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45990.101074305552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45990.101074305552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45990.101074305552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45990.101074305552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45990.101074305552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45990.101074305552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45990.101074305552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45990.101074305552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45990.101074305552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45990.101074305552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45990.101074305552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45990.101074305552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45990.101074305552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45990.101074305552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45990.101074305552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45990.101074305552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45990.101074305552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45990.101074305552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45990.101074305552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45990.101074305552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45990.101074305552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45990.101074305552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45990.101074305552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45990.101074305552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45990.101074305552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45990.101074305552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45990.101074305552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45990.101074305552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45990.101074305552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45990.101074305552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45990.101074305552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45990.101074305552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45990.101074305552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45990.101074305552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45990.101074305552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45990.101074305552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45990.101074305552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45990.101074305552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45990.101074305552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45990.101074305552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45990.101074305552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45990.101074305552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45990.101074305552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45990.101074305552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45990.101074305552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45990.101074305552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45990.101074305552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45990.101074305552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45990.101074305552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45990.101074305552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45990.101074305552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45990.101074305552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45990.101074305552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45990.101074305552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45990.101074305552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45990.101074305552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45990.101074305552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45990.101074305552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45990.101074305552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45990.101074305552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45990.101074305552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45990.101074305552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45990.101074305552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45990.101074305552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45990.101074305552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45990.101074305552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45990.101074305552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45990.101074305552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45990.101074305552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45990.101074305552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45990.101074305552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45990.101074305552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45990.101074305552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45990.101074305552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45990.101074305552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45990.101074305552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45990.101074305552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45990.101074305552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45990.101074305552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45990.101074305552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45990.101074305552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45990.101074305552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45990.101074305552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45990.101074305552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45990.101074305552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45990.101074305552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45990.101074305552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45990.101074305552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45990.101074305552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45990.101074305552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45990.101074305552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45990.101074305552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45990.101074305552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45990.101074305552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45990.101074305552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45990.101074305552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45990.101074305552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45990.101074305552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45990.101074305552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45990.101074305552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45990.101074305552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45990.101074305552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45990.101074305552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45990.101074305552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45990.101074305552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45990.101074305552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45990.101074305552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45990.101074305552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45990.101074305552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45990.101074305552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45990.101074305552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45990.101074305552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45990.101074305552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45990.101074305552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45990.101074305552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45990.101074305552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45990.101074305552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45990.101074305552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45990.101074305552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45990.101074305552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45990.101074305552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45990.101074305552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45990.101074305552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45990.101074305552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45990.101074305552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45990.101074305552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45990.101074305552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45990.101074305552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45990.101074305552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45990.101074305552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45990.101074305552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45990.101074305552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45990.101074305552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45990.101074305552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45990.101074305552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45990.101074305552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45990.101074305552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45990.101074305552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45990.101074305552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45990.101074305552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45990.101074305552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45990.101074305552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45990.101074305552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45990.101074305552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45990.101074305552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45990.101074305552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45990.101074305552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45990.101074305552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45990.101074305552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45990.101074305552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45990.101074305552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45990.101074305552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45990.101074305552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45990.101074305552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45990.101074305552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45990.101074305552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45990.101074305552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45990.101074305552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45990.101074305552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45990.101074305552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45990.101074305552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45990.101074305552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45990.101074305552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45990.101074305552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45990.101074305552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45990.101074305552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45990.101074305552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45990.101074305552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45990.101074305552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45990.101074305552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45990.101074305552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45990.101074305552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45990.101074305552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45990.101074305552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45990.101074305552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45990.101074305552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45990.101074305552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45990.101074305552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45990.101074305552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45990.101074305552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45990.101074305552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45990.101074305552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45990.101074305552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45990.101074305552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45990.101074305552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45990.101074305552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45990.101074305552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45990.101074305552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45990.101074305552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45990.101074305552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45990.101074305552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45990.101074305552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45990.101074305552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45990.101074305552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45990.101074305552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45990.101074305552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45990.101074305552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45990.101074305552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45990.101074305552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45990.101074305552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45990.101074305552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45990.101074305552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45990.101074305552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45990.101074305552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45990.101074305552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45990.101074305552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45990.101074305552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45990.101074305552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45990.101074305552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45990.101074305552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45990.101074305552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45990.101074305552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45990.101074305552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45990.101074305552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45990.101074305552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45990.101074305552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45990.101074305552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45990.101074305552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45990.101074305552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45990.101074305552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45990.101074305552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45990.101074305552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45990.101074305552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45990.101074305552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45990.101074305552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45990.101074305552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45990.101074305552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45990.101074305552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45990.101074305552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45990.101074305552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45990.101074305552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45990.101074305552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45990.101074305552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45990.101074305552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45990.101074305552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45990.101074305552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45990.101074305552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45990.101074305552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45990.101074305552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45990.101074305552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45990.101074305552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45990.101074305552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45990.101074305552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45990.101074305552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45990.101074305552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45990.101074305552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45990.101074305552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45990.101074305552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45990.101074305552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45990.101074305552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45990.101074305552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45990.101074305552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45990.101074305552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45990.101074305552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45990.101074305552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45990.101074305552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45990.101074305552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45990.101074305552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45990.101074305552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45990.101074305552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45990.101074305552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45990.101074305552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45990.101074305552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45990.101074305552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45990.101074305552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45990.101074305552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45990.101074305552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45990.101074305552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45990.101074305552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45990.101074305552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45990.101074305552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45990.101074305552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45990.101074305552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45990.101074305552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45990.101074305552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45990.101074305552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286.62035671295598</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c r="G3" s="93">
        <f t="shared" ref="G3:G61" ca="1" si="0">IFERROR(NOW()-F3,"")</f>
        <v>45990.101074305552</v>
      </c>
      <c r="H3" s="92">
        <v>45989.810358796298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35297</v>
      </c>
      <c r="E4" s="91" t="s">
        <v>39106</v>
      </c>
      <c r="F4" s="92">
        <v>45990.056250000001</v>
      </c>
      <c r="G4" s="93">
        <f t="shared" ca="1" si="0"/>
        <v>4.4824305550719146E-2</v>
      </c>
      <c r="H4" s="92">
        <v>45990.032534722224</v>
      </c>
      <c r="I4" s="110" t="str">
        <f>IFERROR(VLOOKUP(D4,DB!A:F,6,0),"")</f>
        <v>Generator-SG</v>
      </c>
      <c r="J4" s="110" t="str">
        <f>IFERROR(VLOOKUP(D4,DB!A:G,7,0),"")</f>
        <v>Dead</v>
      </c>
      <c r="K4" s="94" t="s">
        <v>39198</v>
      </c>
      <c r="L4" s="88" t="str">
        <f>IFERROR(VLOOKUP(D4,DB!A:I,9,0),"")</f>
        <v>Latis</v>
      </c>
    </row>
    <row r="5" spans="1:16" ht="15" customHeight="1">
      <c r="A5" s="110" t="s">
        <v>39199</v>
      </c>
      <c r="B5" s="110" t="str">
        <f>IFERROR(VLOOKUP(D5,DB!A:K,11,0),"")</f>
        <v>R4</v>
      </c>
      <c r="C5" s="90"/>
      <c r="D5" s="88" t="s">
        <v>29388</v>
      </c>
      <c r="E5" s="91"/>
      <c r="F5" s="92"/>
      <c r="G5" s="93">
        <f t="shared" ca="1" si="0"/>
        <v>45990.101074305552</v>
      </c>
      <c r="H5" s="92"/>
      <c r="I5" s="110" t="str">
        <f>IFERROR(VLOOKUP(D5,DB!A:F,6,0),"")</f>
        <v>SCECO</v>
      </c>
      <c r="J5" s="110" t="str">
        <f>IFERROR(VLOOKUP(D5,DB!A:G,7,0),"")</f>
        <v>Dead</v>
      </c>
      <c r="K5" s="94"/>
      <c r="L5" s="88" t="str">
        <f>IFERROR(VLOOKUP(D5,DB!A:I,9,0),"")</f>
        <v>Latis</v>
      </c>
    </row>
    <row r="6" spans="1:16" ht="15" customHeight="1">
      <c r="A6" s="110"/>
      <c r="B6" s="110" t="str">
        <f>IFERROR(VLOOKUP(D6,DB!A:K,11,0),"")</f>
        <v/>
      </c>
      <c r="C6" s="90"/>
      <c r="D6" s="88"/>
      <c r="E6" s="91"/>
      <c r="F6" s="92"/>
      <c r="G6" s="93">
        <f t="shared" ca="1" si="0"/>
        <v>45990.101074305552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45990.101074305552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45990.101074305552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45990.101074305552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45990.101074305552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45990.101074305552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45990.101074305552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45990.101074305552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45990.101074305552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45990.101074305552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45990.101074305552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45990.101074305552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45990.101074305552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45990.101074305552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45990.101074305552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45990.101074305552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45990.101074305552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45990.101074305552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45990.101074305552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45990.101074305552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45990.101074305552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45990.101074305552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45990.101074305552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45990.101074305552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45990.101074305552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45990.101074305552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45990.101074305552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45990.101074305552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45990.101074305552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45990.101074305552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45990.101074305552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45990.101074305552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45990.101074305552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45990.101074305552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45990.101074305552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45990.101074305552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45990.101074305552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45990.101074305552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45990.101074305552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45990.101074305552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45990.101074305552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45990.101074305552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45990.101074305552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45990.101074305552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45990.101074305552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45990.101074305552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45990.101074305552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45990.101074305552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45990.101074305552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45990.101074305552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45990.101074305552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45990.101074305552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45990.101074305552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45990.101074305552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45990.101074305552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45990.101074305552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45990.101074305552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45990.101074305552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45990.101074305552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45990.101074305552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45990.101074305552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45990.101074305552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45990.101074305552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45990.101074305552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45990.101074305552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45990.101074305552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45990.101074305552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45990.101074305552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45990.101074305552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45990.101074305552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45990.101074305552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45990.101074305552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45990.101074305552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45990.101074305552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45990.101074305552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45990.101074305552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45990.101074305552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45990.101074305552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45990.101074305552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45990.101074305552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45990.101074305552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45990.101074305552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45990.101074305552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45990.101074305552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45990.101074305552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45990.101074305552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45990.101074305552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45990.101074305552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45990.101074305552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45990.101074305552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45990.101074305552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45990.101074305552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45990.101074305552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45990.101074305552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45990.101074305552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45990.101074305552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45990.101074305552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45990.101074305552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45990.101074305552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45990.101074305552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45990.101074305552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45990.101074305552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45990.101074305552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45990.101074305552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45990.101074305552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45990.101074305552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45990.101074305552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45990.101074305552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45990.101074305552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45990.101074305552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45990.101074305552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45990.101074305552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45990.101074305552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45990.101074305552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45990.101074305552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45990.101074305552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45990.101074305552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45990.101074305552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45990.101074305552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45990.101074305552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45990.101074305552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45990.101074305552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45990.101074305552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45990.101074305552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45990.101074305552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45990.101074305552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45990.101074305552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45990.101074305552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45990.101074305552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45990.101074305552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45990.101074305552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45990.101074305552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45990.101074305552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45990.101074305552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45990.101074305552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45990.101074305552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45990.101074305552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45990.101074305552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45990.101074305552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45990.101074305552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45990.101074305552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45990.101074305552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45990.101074305552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45990.101074305552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45990.101074305552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45990.101074305552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45990.101074305552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45990.101074305552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45990.101074305552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45990.101074305552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45990.101074305552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45990.101074305552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45990.101074305552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45990.101074305552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45990.101074305552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45990.101074305552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45990.101074305552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45990.101074305552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45990.101074305552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45990.101074305552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45990.101074305552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45990.101074305552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45990.101074305552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45990.101074305552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45990.101074305552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45990.101074305552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45990.101074305552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45990.101074305552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45990.101074305552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45990.101074305552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45990.101074305552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45990.101074305552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45990.101074305552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45990.101074305552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45990.101074305552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45990.101074305552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45990.101074305552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45990.101074305552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45990.101074305552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45990.101074305552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45990.101074305552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45990.101074305552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45990.101074305552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45990.101074305552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45990.101074305552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45990.101074305552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45990.101074305552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45990.101074305552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45990.101074305552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45990.101074305552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45990.101074305552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45990.101074305552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45990.101074305552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45990.101074305552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45990.101074305552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45990.101074305552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45990.101074305552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45990.101074305552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45990.101074305552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45990.101074305552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45990.101074305552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45990.101074305552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45990.101074305552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45990.101074305552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45990.101074305552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45990.101074305552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45990.101074305552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45990.101074305552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45990.101074305552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45990.101074305552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45990.101074305552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45990.101074305552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45990.101074305552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45990.101074305552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45990.101074305552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45990.101074305552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45990.101074305552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45990.101074305552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45990.101074305552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45990.101074305552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45990.101074305552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45990.101074305552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45990.101074305552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45990.101074305552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45990.101074305552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45990.101074305552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45990.101074305552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45990.101074305552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45990.101074305552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45990.101074305552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45990.101074305552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45990.101074305552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45990.101074305552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45990.101074305552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45990.101074305552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45990.101074305552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45990.101074305552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45990.101074305552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45990.101074305552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45990.101074305552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45990.101074305552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45990.101074305552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45990.101074305552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45990.101074305552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45990.101074305552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45990.101074305552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45990.101074305552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45990.101074305552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45990.101074305552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45990.101074305552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45990.101074305552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45990.101074305552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45990.101074305552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45990.101074305552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45990.101074305552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45990.101074305552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45990.101074305552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45990.101074305552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45990.101074305552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45990.101074305552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45990.101074305552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45990.101074305552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45990.101074305552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45990.101074305552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45990.101074305552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45990.101074305552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45990.101074305552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45990.101074305552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45990.101074305552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45990.101074305552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45990.101074305552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45990.101074305552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45990.101074305552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45990.101074305552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45990.101074305552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45990.101074305552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45990.101074305552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45990.101074305552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45990.101074305552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45990.101074305552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45990.101074305552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45990.101074305552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45990.101074305552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45990.101074305552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45990.101074305552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45990.101074305552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45990.101074305552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45990.101074305552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45990.101074305552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45990.101074305552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45990.101074305552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45990.101074305552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45990.101074305552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45990.101074305552</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7" sqref="D7"/>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98.269014120363863</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63.912196990735538</v>
      </c>
      <c r="H3" s="38">
        <v>45926.158159722225</v>
      </c>
      <c r="I3" s="37" t="str">
        <f>IFERROR(VLOOKUP(D3,DB!A:F,6,0),"")</f>
        <v>SCECO</v>
      </c>
      <c r="J3" s="37" t="str">
        <f>IFERROR(VLOOKUP(D3,DB!A:G,7,0),"")</f>
        <v>Good</v>
      </c>
      <c r="K3" s="37" t="s">
        <v>39203</v>
      </c>
      <c r="L3" s="37" t="str">
        <f>IFERROR(VLOOKUP(D3,DB!A:I,9,0),"")</f>
        <v>Latis</v>
      </c>
      <c r="M3" s="102"/>
    </row>
    <row r="4" spans="1:13" s="39" customFormat="1" ht="48" customHeight="1">
      <c r="A4" s="106" t="s">
        <v>39204</v>
      </c>
      <c r="B4" s="106" t="str">
        <f>IFERROR(VLOOKUP(D4,DB!A:K,11,0),"")</f>
        <v>R5</v>
      </c>
      <c r="C4" s="106">
        <v>1</v>
      </c>
      <c r="D4" s="106" t="s">
        <v>34832</v>
      </c>
      <c r="E4" s="106" t="s">
        <v>39185</v>
      </c>
      <c r="F4" s="107">
        <v>45948.661111111112</v>
      </c>
      <c r="G4" s="108">
        <f t="shared" ref="G4" ca="1" si="1">IFERROR(NOW()-F4,"")</f>
        <v>41.43996319443977</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8.7277756944386056</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139">
        <v>45989.951909722222</v>
      </c>
      <c r="G6" s="138">
        <f ca="1">IFERROR(NOW()-F6,"")</f>
        <v>0.14916458333027549</v>
      </c>
      <c r="H6" s="38">
        <v>45989.971354166664</v>
      </c>
      <c r="I6" s="37" t="str">
        <f>IFERROR(VLOOKUP(D6,DB!A:F,6,0),"")</f>
        <v>SCECO</v>
      </c>
      <c r="J6" s="37" t="str">
        <f>IFERROR(VLOOKUP(D6,DB!A:G,7,0),"")</f>
        <v>Dead</v>
      </c>
      <c r="K6" s="37" t="s">
        <v>39209</v>
      </c>
      <c r="L6" s="37" t="str">
        <f>IFERROR(VLOOKUP(D6,DB!A:I,9,0),"")</f>
        <v>Latis</v>
      </c>
    </row>
    <row r="7" spans="1:13">
      <c r="A7" s="37"/>
      <c r="B7" s="37" t="str">
        <f>IFERROR(VLOOKUP(D7,DB!A:K,11,0),"")</f>
        <v/>
      </c>
      <c r="C7" s="37"/>
      <c r="D7" s="106"/>
      <c r="E7" s="37"/>
      <c r="F7" s="38"/>
      <c r="G7" s="138">
        <f ca="1">IFERROR(NOW()-F7,"")</f>
        <v>45990.101074305552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45990.101074305552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45990.101074305552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45990.101074305552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45990.101074305552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45990.101074305552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45990.101074305552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45990.101074305552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45990.101074305552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45990.101074305552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45990.101074305552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45990.101074305552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45990.101074305552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45990.101074305552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45990.101074305552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45990.101074305552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45990.101074305552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45990.101074305552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45990.101074305552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45990.101074305552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45990.101074305552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45990.101074305552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45990.101074305552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45990.101074305552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45990.101074305552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45990.101074305552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45990.101074305552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45990.101074305552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45990.101074305552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45990.101074305552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45990.101074305552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45990.101074305552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45990.101074305552</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tabSelected="1" workbookViewId="0">
      <selection activeCell="C7" sqref="C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39210</v>
      </c>
      <c r="B2" s="141" t="str">
        <f>IFERROR(VLOOKUP(D2,DB!A:K,11,0),"")</f>
        <v>R6</v>
      </c>
      <c r="C2" s="142">
        <v>1</v>
      </c>
      <c r="D2" s="141" t="s">
        <v>37544</v>
      </c>
      <c r="E2" s="143" t="s">
        <v>39106</v>
      </c>
      <c r="F2" s="144">
        <v>45989.760231481479</v>
      </c>
      <c r="G2" s="145">
        <f ca="1">IFERROR(NOW()-F2,"-")</f>
        <v>0.34084282407275168</v>
      </c>
      <c r="H2" s="146">
        <v>45989.754675925928</v>
      </c>
      <c r="I2" s="141" t="str">
        <f>IFERROR(VLOOKUP(D2,DB!A:F,6,0),"")</f>
        <v>Generator-SG</v>
      </c>
      <c r="J2" s="141" t="str">
        <f>IFERROR(VLOOKUP(D2,DB!A:G,7,0),"")</f>
        <v>Vandalized</v>
      </c>
      <c r="K2" s="147" t="s">
        <v>39211</v>
      </c>
      <c r="L2" s="148" t="str">
        <f>IFERROR(VLOOKUP(D2,DB!A:I,9,0),"")</f>
        <v>Latis</v>
      </c>
    </row>
    <row r="3" spans="1:16382" ht="31.5" customHeight="1">
      <c r="A3" s="118" t="s">
        <v>39212</v>
      </c>
      <c r="B3" s="119" t="str">
        <f>IFERROR(VLOOKUP(D3,DB!A:K,11,0),"")</f>
        <v>R6</v>
      </c>
      <c r="C3" s="120">
        <v>1</v>
      </c>
      <c r="D3" s="119" t="s">
        <v>31494</v>
      </c>
      <c r="E3" s="143" t="s">
        <v>39213</v>
      </c>
      <c r="F3" s="144">
        <v>45989.879212962966</v>
      </c>
      <c r="G3" s="72">
        <f ca="1">IFERROR(NOW()-F3,"-")</f>
        <v>0.22186134258663515</v>
      </c>
      <c r="H3" s="121">
        <v>45989.959374999999</v>
      </c>
      <c r="I3" s="119" t="str">
        <f>IFERROR(VLOOKUP(D3,DB!A:F,6,0),"")</f>
        <v>SCECO</v>
      </c>
      <c r="J3" s="119" t="str">
        <f>IFERROR(VLOOKUP(D3,DB!A:G,7,0),"")</f>
        <v>Dead+No BB Design</v>
      </c>
      <c r="K3" s="122" t="s">
        <v>39214</v>
      </c>
      <c r="L3" s="148" t="str">
        <f>IFERROR(VLOOKUP(D3,DB!A:I,9,0),"")</f>
        <v>Latis</v>
      </c>
    </row>
    <row r="4" spans="1:16382" ht="31.5" customHeight="1">
      <c r="A4" s="118" t="s">
        <v>39215</v>
      </c>
      <c r="B4" s="119" t="str">
        <f>IFERROR(VLOOKUP(D4,DB!A:K,11,0),"")</f>
        <v>R6</v>
      </c>
      <c r="C4" s="120">
        <v>1</v>
      </c>
      <c r="D4" s="119" t="s">
        <v>34327</v>
      </c>
      <c r="E4" s="143" t="s">
        <v>39213</v>
      </c>
      <c r="F4" s="121">
        <v>45990.093622685185</v>
      </c>
      <c r="G4" s="72">
        <f ca="1">IFERROR(NOW()-F4,"-")</f>
        <v>7.451620367646683E-3</v>
      </c>
      <c r="H4" s="121">
        <v>45990.079293981478</v>
      </c>
      <c r="I4" s="119" t="str">
        <f>IFERROR(VLOOKUP(D4,DB!A:F,6,0),"")</f>
        <v>SCECO</v>
      </c>
      <c r="J4" s="119" t="str">
        <f>IFERROR(VLOOKUP(D4,DB!A:G,7,0),"")</f>
        <v>Vandalized</v>
      </c>
      <c r="K4" s="122" t="s">
        <v>39216</v>
      </c>
      <c r="L4" s="148" t="str">
        <f>IFERROR(VLOOKUP(D4,DB!A:I,9,0),"")</f>
        <v>Latis</v>
      </c>
    </row>
    <row r="5" spans="1:16382" ht="31.5" customHeight="1">
      <c r="A5" s="118"/>
      <c r="B5" s="119" t="str">
        <f>IFERROR(VLOOKUP(D5,DB!A:K,11,0),"")</f>
        <v/>
      </c>
      <c r="C5" s="120"/>
      <c r="D5" s="119"/>
      <c r="E5" s="106"/>
      <c r="F5" s="121"/>
      <c r="G5" s="72">
        <f ca="1">IFERROR(NOW()-F5,"-")</f>
        <v>45990.101074305552</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45990.101074305552</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45990.101074305552</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45990.101074305552</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45990.101074305552</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45990.101074305552</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45990.101074305552</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45990.101074305552</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45990.101074305552</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45990.101074305552</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45990.101074305552</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45990.101074305552</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45990.101074305552</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45990.101074305552</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45990.101074305552</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45990.101074305552</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45990.101074305552</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45990.101074305552</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45990.101074305552</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45990.101074305552</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45990.101074305552</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45990.101074305552</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45990.101074305552</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45990.101074305552</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45990.101074305552</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45990.101074305552</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45990.101074305552</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45990.101074305552</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45990.101074305552</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45990.101074305552</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45990.101074305552</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45990.101074305552</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45990.101074305552</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45990.101074305552</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45990.101074305552</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45990.101074305552</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45990.101074305552</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45990.101074305552</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45990.101074305552</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45990.101074305552</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45990.101074305552</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45990.101074305552</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45990.101074305552</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45990.101074305552</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45990.101074305552</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45990.101074305552</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45990.101074305552</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45990.101074305552</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45990.101074305552</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45990.101074305552</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45990.101074305552</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45990.101074305552</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45990.101074305552</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45990.101074305552</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45990.101074305552</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45990.101074305552</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45990.101074305552</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45990.101074305552</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45990.101074305552</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45990.101074305552</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45990.101074305552</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45990.101074305552</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45990.101074305552</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45990.101074305552</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45990.101074305552</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45990.101074305552</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45990.101074305552</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45990.101074305552</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45990.101074305552</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45990.101074305552</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45990.101074305552</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45990.101074305552</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45990.101074305552</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45990.101074305552</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45990.101074305552</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45990.101074305552</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45990.101074305552</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45990.101074305552</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45990.101074305552</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45990.101074305552</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45990.101074305552</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45990.101074305552</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45990.101074305552</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45990.101074305552</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45990.101074305552</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45990.101074305552</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45990.101074305552</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45990.101074305552</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45990.101074305552</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45990.101074305552</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45990.101074305552</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45990.101074305552</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45990.101074305552</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45990.101074305552</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45990.101074305552</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45990.101074305552</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45990.101074305552</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45990.101074305552</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45990.101074305552</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45990.101074305552</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45990.101074305552</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45990.101074305552</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45990.101074305552</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45990.101074305552</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45990.101074305552</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45990.101074305552</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45990.101074305552</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45990.101074305552</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45990.101074305552</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45990.101074305552</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45990.101074305552</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45990.101074305552</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45990.101074305552</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45990.101074305552</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45990.101074305552</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45990.101074305552</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45990.101074305552</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45990.101074305552</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45990.101074305552</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45990.101074305552</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45990.101074305552</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45990.101074305552</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45990.101074305552</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45990.101074305552</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45990.101074305552</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45990.101074305552</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45990.101074305552</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45990.101074305552</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45990.101074305552</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45990.101074305552</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45990.101074305552</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45990.101074305552</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45990.101074305552</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45990.101074305552</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45990.101074305552</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45990.101074305552</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45990.101074305552</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45990.101074305552</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45990.101074305552</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45990.101074305552</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45990.101074305552</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45990.101074305552</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45990.101074305552</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45990.101074305552</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45990.101074305552</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45990.101074305552</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45990.101074305552</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45990.101074305552</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45990.101074305552</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45990.101074305552</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45990.101074305552</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45990.101074305552</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45990.101074305552</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45990.101074305552</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45990.101074305552</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45990.101074305552</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45990.101074305552</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45990.101074305552</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45990.101074305552</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45990.101074305552</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45990.101074305552</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45990.101074305552</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45990.101074305552</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45990.101074305552</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45990.101074305552</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45990.101074305552</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45990.101074305552</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45990.101074305552</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45990.101074305552</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45990.101074305552</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45990.101074305552</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45990.101074305552</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45990.101074305552</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45990.101074305552</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45990.101074305552</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45990.101074305552</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45990.101074305552</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45990.101074305552</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45990.101074305552</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45990.101074305552</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45990.101074305552</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45990.101074305552</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45990.101074305552</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45990.101074305552</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45990.101074305552</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45990.101074305552</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45990.101074305552</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45990.101074305552</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45990.101074305552</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45990.101074305552</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45990.101074305552</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45990.101074305552</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45990.101074305552</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45990.101074305552</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45990.101074305552</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45990.101074305552</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45990.101074305552</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45990.101074305552</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45990.101074305552</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45990.101074305552</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45990.101074305552</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45990.101074305552</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45990.101074305552</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45990.101074305552</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45990.101074305552</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45990.101074305552</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45990.101074305552</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45990.101074305552</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45990.101074305552</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45990.101074305552</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45990.101074305552</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45990.101074305552</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45990.101074305552</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45990.101074305552</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45990.101074305552</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45990.101074305552</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45990.101074305552</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45990.101074305552</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45990.101074305552</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45990.101074305552</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45990.101074305552</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45990.101074305552</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45990.101074305552</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45990.101074305552</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45990.101074305552</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45990.101074305552</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45990.101074305552</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45990.101074305552</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45990.101074305552</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45990.101074305552</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45990.101074305552</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45990.101074305552</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45990.101074305552</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45990.101074305552</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45990.101074305552</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45990.101074305552</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45990.101074305552</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45990.101074305552</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45990.101074305552</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45990.101074305552</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45990.101074305552</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45990.101074305552</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45990.101074305552</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45990.101074305552</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45990.101074305552</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45990.101074305552</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45990.101074305552</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45990.101074305552</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45990.101074305552</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45990.101074305552</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45990.101074305552</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45990.101074305552</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45990.101074305552</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45990.101074305552</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45990.101074305552</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45990.101074305552</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45990.101074305552</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45990.101074305552</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45990.101074305552</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45990.101074305552</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45990.101074305552</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45990.101074305552</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45990.101074305552</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45990.101074305552</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45990.101074305552</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45990.101074305552</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45990.101074305552</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45990.101074305552</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45990.101074305552</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45990.101074305552</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45990.101074305552</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45990.101074305552</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45990.101074305552</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45990.101074305552</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45990.101074305552</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45990.101074305552</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45990.101074305552</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45990.101074305552</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45990.101074305552</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45990.101074305552</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45990.101074305552</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45990.101074305552</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45990.101074305552</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45990.101074305552</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45990.101074305552</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45990.101074305552</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45990.101074305552</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45990.101074305552</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45990.101074305552</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45990.101074305552</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45990.101074305552</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45990.101074305552</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45990.101074305552</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45990.101074305552</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45990.101074305552</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45990.101074305552</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45990.101074305552</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45990.101074305552</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45990.101074305552</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45990.101074305552</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45990.101074305552</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45990.101074305552</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45990.101074305552</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45990.101074305552</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45990.101074305552</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45990.101074305552</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45990.101074305552</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45990.101074305552</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45990.101074305552</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45990.101074305552</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45990.101074305552</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45990.101074305552</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45990.101074305552</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45990.101074305552</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45990.101074305552</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45990.101074305552</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45990.101074305552</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45990.101074305552</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45990.101074305552</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45990.101074305552</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45990.101074305552</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45990.101074305552</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45990.101074305552</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45990.101074305552</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45990.101074305552</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45990.101074305552</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45990.101074305552</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45990.101074305552</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45990.101074305552</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45990.101074305552</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45990.101074305552</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45990.101074305552</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45990.101074305552</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45990.101074305552</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45990.101074305552</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45990.101074305552</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45990.101074305552</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45990.101074305552</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45990.101074305552</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45990.101074305552</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45990.101074305552</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45990.101074305552</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45990.101074305552</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45990.101074305552</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45990.101074305552</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45990.101074305552</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45990.101074305552</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45990.101074305552</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45990.101074305552</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45990.101074305552</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45990.101074305552</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45990.101074305552</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45990.101074305552</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45990.101074305552</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45990.101074305552</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45990.101074305552</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45990.101074305552</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45990.101074305552</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45990.101074305552</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45990.101074305552</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45990.101074305552</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45990.101074305552</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45990.101074305552</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45990.101074305552</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45990.101074305552</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45990.101074305552</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45990.101074305552</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45990.101074305552</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45990.101074305552</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45990.101074305552</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45990.101074305552</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45990.101074305552</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45990.101074305552</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45990.101074305552</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45990.101074305552</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45990.101074305552</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45990.101074305552</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45990.101074305552</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45990.101074305552</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45990.101074305552</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45990.101074305552</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45990.101074305552</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45990.101074305552</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45990.101074305552</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45990.101074305552</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45990.101074305552</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45990.101074305552</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45990.101074305552</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45990.101074305552</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45990.101074305552</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45990.101074305552</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45990.101074305552</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45990.101074305552</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45990.101074305552</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45990.101074305552</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45990.101074305552</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45990.101074305552</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45990.101074305552</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45990.101074305552</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45990.101074305552</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45990.101074305552</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45990.101074305552</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45990.101074305552</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45990.101074305552</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45990.101074305552</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45990.101074305552</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45990.101074305552</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45990.101074305552</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45990.101074305552</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45990.101074305552</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45990.101074305552</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45990.101074305552</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45990.101074305552</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45990.101074305552</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45990.101074305552</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45990.101074305552</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45990.101074305552</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45990.101074305552</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45990.101074305552</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45990.101074305552</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45990.101074305552</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45990.101074305552</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45990.101074305552</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45990.101074305552</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45990.101074305552</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45990.101074305552</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45990.101074305552</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45990.101074305552</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45990.101074305552</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45990.101074305552</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45990.101074305552</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45990.101074305552</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45990.101074305552</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45990.101074305552</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45990.101074305552</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45990.101074305552</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45990.101074305552</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45990.101074305552</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45990.101074305552</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45990.101074305552</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45990.101074305552</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45990.101074305552</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45990.101074305552</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45990.101074305552</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45990.101074305552</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45990.101074305552</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45990.101074305552</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45990.101074305552</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45990.101074305552</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45990.101074305552</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45990.101074305552</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45990.101074305552</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45990.101074305552</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45990.101074305552</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45990.101074305552</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45990.101074305552</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45990.101074305552</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45990.101074305552</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45990.101074305552</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45990.101074305552</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45990.101074305552</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45990.101074305552</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45990.101074305552</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45990.101074305552</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45990.101074305552</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45990.101074305552</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45990.101074305552</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45990.101074305552</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45990.101074305552</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45990.101074305552</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45990.101074305552</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45990.101074305552</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45990.101074305552</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45990.101074305552</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45990.101074305552</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45990.101074305552</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45990.101074305552</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45990.101074305552</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45990.101074305552</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45990.101074305552</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45990.101074305552</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45990.101074305552</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45990.101074305552</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45990.101074305552</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45990.101074305552</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45990.101074305552</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45990.101074305552</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45990.101074305552</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45990.101074305552</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45990.101074305552</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45990.101074305552</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45990.101074305552</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45990.101074305552</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5: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2025-11-28T23:25:33Z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