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836" documentId="120_S{2AC9BD13-BADA-5192-A53E-5A8FF88502F6}" xr6:coauthVersionLast="47" xr6:coauthVersionMax="47" xr10:uidLastSave="{96DBD025-0337-46CC-8F4B-C678A3641D72}"/>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G7" i="5"/>
  <c r="G8" i="5"/>
  <c r="G9" i="5"/>
  <c r="G10" i="5"/>
  <c r="G11" i="5"/>
  <c r="G12" i="5"/>
  <c r="G13" i="5"/>
  <c r="G14" i="5"/>
  <c r="G15" i="5"/>
  <c r="G16" i="5"/>
  <c r="G17" i="5"/>
  <c r="G18" i="5"/>
  <c r="B5" i="2"/>
  <c r="G5" i="2"/>
  <c r="I5" i="2"/>
  <c r="J5" i="2"/>
  <c r="L5"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J98" i="2"/>
  <c r="J99" i="2"/>
  <c r="J100" i="2"/>
  <c r="J101" i="2"/>
  <c r="J102" i="2"/>
  <c r="J103" i="2"/>
  <c r="J104" i="2"/>
  <c r="J105" i="2"/>
  <c r="J106" i="2"/>
  <c r="J107" i="2"/>
  <c r="J108" i="2"/>
  <c r="J109" i="2"/>
  <c r="J110" i="2"/>
  <c r="J111" i="2"/>
  <c r="J112" i="2"/>
  <c r="J113" i="2"/>
  <c r="J114" i="2"/>
  <c r="J115" i="2"/>
  <c r="J116" i="2"/>
  <c r="I98" i="2"/>
  <c r="I99" i="2"/>
  <c r="I100" i="2"/>
  <c r="I101" i="2"/>
  <c r="I102" i="2"/>
  <c r="I103" i="2"/>
  <c r="I104" i="2"/>
  <c r="I105" i="2"/>
  <c r="I106" i="2"/>
  <c r="I107" i="2"/>
  <c r="I108" i="2"/>
  <c r="I109" i="2"/>
  <c r="I110" i="2"/>
  <c r="I111" i="2"/>
  <c r="I112" i="2"/>
  <c r="I113" i="2"/>
  <c r="I114" i="2"/>
  <c r="I115" i="2"/>
  <c r="I116" i="2"/>
  <c r="G98" i="2"/>
  <c r="G99" i="2"/>
  <c r="G100" i="2"/>
  <c r="G101" i="2"/>
  <c r="G102" i="2"/>
  <c r="G103" i="2"/>
  <c r="G104" i="2"/>
  <c r="G105" i="2"/>
  <c r="G106" i="2"/>
  <c r="G107" i="2"/>
  <c r="G108" i="2"/>
  <c r="G109" i="2"/>
  <c r="G110" i="2"/>
  <c r="G111" i="2"/>
  <c r="G112" i="2"/>
  <c r="G113" i="2"/>
  <c r="G114" i="2"/>
  <c r="G115" i="2"/>
  <c r="G116" i="2"/>
  <c r="B98" i="2"/>
  <c r="B99" i="2"/>
  <c r="B100" i="2"/>
  <c r="B101" i="2"/>
  <c r="B102" i="2"/>
  <c r="B103" i="2"/>
  <c r="B104" i="2"/>
  <c r="B105" i="2"/>
  <c r="B106" i="2"/>
  <c r="B107" i="2"/>
  <c r="B108" i="2"/>
  <c r="B109" i="2"/>
  <c r="B110" i="2"/>
  <c r="B111" i="2"/>
  <c r="B112" i="2"/>
  <c r="B113" i="2"/>
  <c r="B114" i="2"/>
  <c r="B115" i="2"/>
  <c r="B11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<sst xmlns="http://schemas.openxmlformats.org/spreadsheetml/2006/main" count="181517" uniqueCount="39137">
  <si>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</si>
  <si>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</si>
  <si>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</si>
  <si>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</si>
  <si>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</si>
  <si>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</si>
  <si>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</si>
  <si>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</si>
  <si>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</si>
  <si>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</si>
  <si>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</si>
  <si>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</si>
  <si>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</si>
  <si>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</si>
  <si>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</si>
  <si>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</si>
  <si>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</si>
  <si>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</si>
  <si>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</si>
  <si>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</si>
  <si>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</si>
  <si>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</si>
  <si>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</si>
  <si>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</si>
  <si>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</si>
  <si>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</si>
  <si>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</si>
  <si>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</si>
  <si>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</si>
  <si>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</si>
  <si>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</si>
  <si>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</si>
  <si>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</si>
  <si>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</si>
  <si>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</si>
  <si>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</si>
  <si>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</si>
  <si>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</si>
  <si>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</si>
  <si>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</si>
  <si>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</si>
  <si>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</si>
  <si>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</si>
  <si>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</si>
  <si>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</si>
  <si>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</si>
  <si>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</si>
  <si>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</si>
  <si>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</si>
  <si>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</si>
  <si>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</si>
  <si>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</si>
  <si>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</si>
  <si>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</si>
  <si>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</si>
  <si>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</si>
  <si>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</si>
  <si>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</si>
  <si>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</si>
  <si>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</si>
  <si>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</si>
  <si>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</si>
  <si>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</si>
  <si>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</si>
  <si>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</si>
  <si>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</si>
  <si>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</si>
  <si>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</si>
  <si>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</si>
  <si>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</si>
  <si>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</si>
  <si>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</si>
  <si>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</si>
  <si>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</si>
  <si>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</si>
  <si>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</si>
  <si>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</si>
  <si>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</si>
  <si>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</si>
  <si>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</si>
  <si>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</si>
  <si>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</si>
  <si>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</si>
  <si>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</si>
  <si>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</si>
  <si>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</si>
  <si>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</si>
  <si>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</si>
  <si>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</si>
  <si>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</si>
  <si>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</si>
  <si>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</si>
  <si>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</si>
  <si>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</si>
  <si>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</si>
  <si>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</si>
  <si>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</si>
  <si>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</si>
  <si>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</si>
  <si>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</si>
  <si>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</si>
  <si>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</si>
  <si>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</si>
  <si>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</si>
  <si>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</si>
  <si>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</si>
  <si>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</si>
  <si>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</si>
  <si>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</si>
  <si>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</si>
  <si>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</si>
  <si>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</si>
  <si>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</si>
  <si>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</si>
  <si>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</si>
  <si>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</si>
  <si>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</si>
  <si>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</si>
  <si>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</si>
  <si>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</si>
  <si>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</si>
  <si>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</si>
  <si>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</si>
  <si>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</si>
  <si>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</si>
  <si>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</si>
  <si>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</si>
  <si>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</si>
  <si>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</si>
  <si>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</si>
  <si>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</si>
  <si>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</si>
  <si>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</si>
  <si>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</si>
  <si>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</si>
  <si>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</si>
  <si>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</si>
  <si>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</si>
  <si>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</si>
  <si>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</si>
  <si>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</si>
  <si>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</si>
  <si>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</si>
  <si>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</si>
  <si>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</si>
  <si>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</si>
  <si>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</si>
  <si>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</si>
  <si>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</si>
  <si>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</si>
  <si>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</si>
  <si>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</si>
  <si>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</si>
  <si>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</si>
  <si>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</si>
  <si>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</si>
  <si>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</si>
  <si>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</si>
  <si>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</si>
  <si>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</si>
  <si>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</si>
  <si>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</si>
  <si>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</si>
  <si>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</si>
  <si>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</si>
  <si>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</si>
  <si>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</si>
  <si>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</si>
  <si>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</si>
  <si>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</si>
  <si>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</si>
  <si>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</si>
  <si>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</si>
  <si>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</si>
  <si>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</si>
  <si>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</si>
  <si>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</si>
  <si>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</si>
  <si>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</si>
  <si>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</si>
  <si>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</si>
  <si>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</si>
  <si>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</si>
  <si>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</si>
  <si>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</si>
  <si>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</si>
  <si>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</si>
  <si>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</si>
  <si>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</si>
  <si>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</si>
  <si>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</si>
  <si>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</si>
  <si>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</si>
  <si>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</si>
  <si>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</si>
  <si>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</si>
  <si>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</si>
  <si>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</si>
  <si>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</si>
  <si>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</si>
  <si>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</si>
  <si>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</si>
  <si>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</si>
  <si>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</si>
  <si>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</si>
  <si>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</si>
  <si>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</si>
  <si>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</si>
  <si>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</si>
  <si>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</si>
  <si>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</si>
  <si>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</si>
  <si>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</si>
  <si>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</si>
  <si>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</si>
  <si>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</si>
  <si>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</si>
  <si>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</si>
  <si>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</si>
  <si>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</si>
  <si>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</si>
  <si>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</si>
  <si>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</si>
  <si>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</si>
  <si>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</si>
  <si>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</si>
  <si>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</si>
  <si>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</si>
  <si>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</si>
  <si>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</si>
  <si>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</si>
  <si>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</si>
  <si>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</si>
  <si>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</si>
  <si>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</si>
  <si>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</si>
  <si>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</si>
  <si>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</si>
  <si>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</si>
  <si>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</si>
  <si>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</si>
  <si>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</si>
  <si>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</si>
  <si>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</si>
  <si>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</si>
  <si>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</si>
  <si>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</si>
  <si>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</si>
  <si>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</si>
  <si>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</si>
  <si>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</si>
  <si>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</si>
  <si>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</si>
  <si>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</si>
  <si>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</si>
  <si>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</si>
  <si>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</si>
  <si>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</si>
  <si>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</si>
  <si>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</si>
  <si>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</si>
  <si>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</si>
  <si>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</si>
  <si>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</si>
  <si>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</si>
  <si>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</si>
  <si>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</si>
  <si>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</si>
  <si>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</si>
  <si>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</si>
  <si>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</si>
  <si>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</si>
  <si>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</si>
  <si>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</si>
  <si>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</si>
  <si>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</si>
  <si>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</si>
  <si>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</si>
  <si>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</si>
  <si>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</si>
  <si>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</si>
  <si>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</si>
  <si>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</si>
  <si>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</si>
  <si>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</si>
  <si>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</si>
  <si>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</si>
  <si>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</si>
  <si>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</si>
  <si>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</si>
  <si>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</si>
  <si>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</si>
  <si>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</si>
  <si>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</si>
  <si>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</si>
  <si>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</si>
  <si>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</si>
  <si>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</si>
  <si>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</si>
  <si>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</si>
  <si>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</si>
  <si>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</si>
  <si>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</si>
  <si>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</si>
  <si>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</si>
  <si>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</si>
  <si>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</si>
  <si>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</si>
  <si>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</si>
  <si>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</si>
  <si>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</si>
  <si>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</si>
  <si>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</si>
  <si>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</si>
  <si>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</si>
  <si>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</si>
  <si>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</si>
  <si>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</si>
  <si>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</si>
  <si>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</si>
  <si>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</si>
  <si>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</si>
  <si>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</si>
  <si>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</si>
  <si>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</si>
  <si>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</si>
  <si>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</si>
  <si>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</si>
  <si>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</si>
  <si>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</si>
  <si>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</si>
  <si>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</si>
  <si>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</si>
  <si>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</si>
  <si>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</si>
  <si>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</si>
  <si>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</si>
  <si>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</si>
  <si>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</si>
  <si>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</si>
  <si>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</si>
  <si>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</si>
  <si>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</si>
  <si>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</si>
  <si>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</si>
  <si>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</si>
  <si>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</si>
  <si>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</si>
  <si>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</si>
  <si>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</si>
  <si>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</si>
  <si>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</si>
  <si>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</si>
  <si>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</si>
  <si>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</si>
  <si>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</si>
  <si>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</si>
  <si>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</si>
  <si>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</si>
  <si>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</si>
  <si>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</si>
  <si>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</si>
  <si>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</si>
  <si>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</si>
  <si>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</si>
  <si>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</si>
  <si>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</si>
  <si>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</si>
  <si>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</si>
  <si>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</si>
  <si>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</si>
  <si>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</si>
  <si>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</si>
  <si>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</si>
  <si>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</si>
  <si>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</si>
  <si>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</si>
  <si>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</si>
  <si>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</si>
  <si>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</si>
  <si>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</si>
  <si>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</si>
  <si>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</si>
  <si>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</si>
  <si>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</si>
  <si>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</si>
  <si>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</si>
  <si>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</si>
  <si>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</si>
  <si>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</si>
  <si>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</si>
  <si>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</si>
  <si>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</si>
  <si>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</si>
  <si>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</si>
  <si>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</si>
  <si>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</si>
  <si>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</si>
  <si>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</si>
  <si>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</si>
  <si>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</si>
  <si>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</si>
  <si>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</si>
  <si>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</si>
  <si>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</si>
  <si>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</si>
  <si>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</si>
  <si>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</si>
  <si>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</si>
  <si>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</si>
  <si>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</si>
  <si>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</si>
  <si>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</si>
  <si>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</si>
  <si>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</si>
  <si>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</si>
  <si>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</si>
  <si>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</si>
  <si>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</si>
  <si>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</si>
  <si>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</si>
  <si>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</si>
  <si>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</si>
  <si>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</si>
  <si>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</si>
  <si>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</si>
  <si>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</si>
  <si>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</si>
  <si>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</si>
  <si>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</si>
  <si>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</si>
  <si>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</si>
  <si>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</si>
  <si>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</si>
  <si>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</si>
  <si>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</si>
  <si>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</si>
  <si>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</si>
  <si>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</si>
  <si>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</si>
  <si>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</si>
  <si>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</si>
  <si>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</si>
  <si>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</si>
  <si>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</si>
  <si>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</si>
  <si>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</si>
  <si>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</si>
  <si>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</si>
  <si>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</si>
  <si>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</si>
  <si>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</si>
  <si>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</si>
  <si>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</si>
  <si>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</si>
  <si>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</si>
  <si>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</si>
  <si>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</si>
  <si>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</si>
  <si>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</si>
  <si>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</si>
  <si>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</si>
  <si>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</si>
  <si>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</si>
  <si>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</si>
  <si>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</si>
  <si>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</si>
  <si>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</si>
  <si>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</si>
  <si>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</si>
  <si>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</si>
  <si>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</si>
  <si>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</si>
  <si>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</si>
  <si>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</si>
  <si>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</si>
  <si>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</si>
  <si>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</si>
  <si>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</si>
  <si>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</si>
  <si>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</si>
  <si>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</si>
  <si>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</si>
  <si>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</si>
  <si>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</si>
  <si>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</si>
  <si>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</si>
  <si>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</si>
  <si>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</si>
  <si>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</si>
  <si>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</si>
  <si>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</si>
  <si>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</si>
  <si>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</si>
  <si>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</si>
  <si>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</si>
  <si>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</si>
  <si>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</si>
  <si>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</si>
  <si>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</si>
  <si>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</si>
  <si>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</si>
  <si>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</si>
  <si>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</si>
  <si>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</si>
  <si>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</si>
  <si>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</si>
  <si>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</si>
  <si>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</si>
  <si>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</si>
  <si>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</si>
  <si>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</si>
  <si>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</si>
  <si>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</si>
  <si>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</si>
  <si>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</si>
  <si>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</si>
  <si>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</si>
  <si>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</si>
  <si>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</si>
  <si>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</si>
  <si>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</si>
  <si>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</si>
  <si>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</si>
  <si>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</si>
  <si>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</si>
  <si>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</si>
  <si>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</si>
  <si>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</si>
  <si>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</si>
  <si>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</si>
  <si>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</si>
  <si>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</si>
  <si>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</si>
  <si>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</si>
  <si>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</si>
  <si>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</si>
  <si>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</si>
  <si>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</si>
  <si>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</si>
  <si>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</si>
  <si>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</si>
  <si>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</si>
  <si>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</si>
  <si>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</si>
  <si>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</si>
  <si>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</si>
  <si>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</si>
  <si>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</si>
  <si>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</si>
  <si>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</si>
  <si>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</si>
  <si>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</si>
  <si>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</si>
  <si>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</si>
  <si>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</si>
  <si>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</si>
  <si>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</si>
  <si>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</si>
  <si>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</si>
  <si>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</si>
  <si>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</si>
  <si>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</si>
  <si>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</si>
  <si>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</si>
  <si>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</si>
  <si>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</si>
  <si>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</si>
  <si>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</si>
  <si>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</si>
  <si>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</si>
  <si>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</si>
  <si>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</si>
  <si>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</si>
  <si>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</si>
  <si>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</si>
  <si>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</si>
  <si>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</si>
  <si>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</si>
  <si>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</si>
  <si>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</si>
  <si>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</si>
  <si>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</si>
  <si>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</si>
  <si>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</si>
  <si>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</si>
  <si>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</si>
  <si>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</si>
  <si>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</si>
  <si>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</si>
  <si>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</si>
  <si>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</si>
  <si>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</si>
  <si>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</si>
  <si>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</si>
  <si>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</si>
  <si>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</si>
  <si>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</si>
  <si>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</si>
  <si>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</si>
  <si>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</si>
  <si>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</si>
  <si>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</si>
  <si>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</si>
  <si>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</si>
  <si>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</si>
  <si>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</si>
  <si>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</si>
  <si>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</si>
  <si>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</si>
  <si>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</si>
  <si>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</si>
  <si>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</si>
  <si>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</si>
  <si>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</si>
  <si>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</si>
  <si>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</si>
  <si>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</si>
  <si>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</si>
  <si>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</si>
  <si>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</si>
  <si>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</si>
  <si>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</si>
  <si>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</si>
  <si>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</si>
  <si>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</si>
  <si>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</si>
  <si>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</si>
  <si>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</si>
  <si>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</si>
  <si>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</si>
  <si>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</si>
  <si>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</si>
  <si>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</si>
  <si>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</si>
  <si>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</si>
  <si>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</si>
  <si>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</si>
  <si>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</si>
  <si>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</si>
  <si>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</si>
  <si>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</si>
  <si>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</si>
  <si>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</si>
  <si>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</si>
  <si>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</si>
  <si>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</si>
  <si>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</si>
  <si>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</si>
  <si>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</si>
  <si>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</si>
  <si>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</si>
  <si>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</si>
  <si>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</si>
  <si>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</si>
  <si>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</si>
  <si>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</si>
  <si>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</si>
  <si>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</si>
  <si>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</si>
  <si>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</si>
  <si>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</si>
  <si>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</si>
  <si>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</si>
  <si>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</si>
  <si>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</si>
  <si>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</si>
  <si>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</si>
  <si>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</si>
  <si>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</si>
  <si>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</si>
  <si>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</si>
  <si>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</si>
  <si>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</si>
  <si>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</si>
  <si>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</si>
  <si>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</si>
  <si>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</si>
  <si>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</si>
  <si>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</si>
  <si>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</si>
  <si>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</si>
  <si>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</si>
  <si>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</si>
  <si>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</si>
  <si>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</si>
  <si>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</si>
  <si>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</si>
  <si>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</si>
  <si>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</si>
  <si>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</si>
  <si>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</si>
  <si>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</si>
  <si>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</si>
  <si>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</si>
  <si>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</si>
  <si>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</si>
  <si>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</si>
  <si>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</si>
  <si>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</si>
  <si>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</si>
  <si>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</si>
  <si>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</si>
  <si>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</si>
  <si>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</si>
  <si>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</si>
  <si>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</si>
  <si>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</si>
  <si>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</si>
  <si>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</si>
  <si>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</si>
  <si>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</si>
  <si>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</si>
  <si>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</si>
  <si>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</si>
  <si>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</si>
  <si>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</si>
  <si>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</si>
  <si>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</si>
  <si>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</si>
  <si>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</si>
  <si>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</si>
  <si>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</si>
  <si>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</si>
  <si>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</si>
  <si>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</si>
  <si>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</si>
  <si>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</si>
  <si>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</si>
  <si>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</si>
  <si>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</si>
  <si>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</si>
  <si>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</si>
  <si>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</si>
  <si>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</si>
  <si>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</si>
  <si>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</si>
  <si>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</si>
  <si>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</si>
  <si>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</si>
  <si>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</si>
  <si>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</si>
  <si>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</si>
  <si>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</si>
  <si>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</si>
  <si>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</si>
  <si>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</si>
  <si>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</si>
  <si>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</si>
  <si>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</si>
  <si>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</si>
  <si>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</si>
  <si>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</si>
  <si>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</si>
  <si>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</si>
  <si>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</si>
  <si>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</si>
  <si>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</si>
  <si>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</si>
  <si>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</si>
  <si>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</si>
  <si>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</si>
  <si>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</si>
  <si>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</si>
  <si>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</si>
  <si>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</si>
  <si>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</si>
  <si>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</si>
  <si>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</si>
  <si>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</si>
  <si>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</si>
  <si>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</si>
  <si>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</si>
  <si>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</si>
  <si>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</si>
  <si>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</si>
  <si>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</si>
  <si>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</si>
  <si>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</si>
  <si>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</si>
  <si>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</si>
  <si>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</si>
  <si>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</si>
  <si>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</si>
  <si>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</si>
  <si>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</si>
  <si>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</si>
  <si>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</si>
  <si>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</si>
  <si>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</si>
  <si>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</si>
  <si>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</si>
  <si>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</si>
  <si>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</si>
  <si>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</si>
  <si>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</si>
  <si>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</si>
  <si>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</si>
  <si>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</si>
  <si>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</si>
  <si>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</si>
  <si>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</si>
  <si>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</si>
  <si>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</si>
  <si>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</si>
  <si>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</si>
  <si>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</si>
  <si>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</si>
  <si>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</si>
  <si>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</si>
  <si>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</si>
  <si>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</si>
  <si>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</si>
  <si>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</si>
  <si>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</si>
  <si>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</si>
  <si>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</si>
  <si>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</si>
  <si>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</si>
  <si>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</si>
  <si>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</si>
  <si>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</si>
  <si>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</si>
  <si>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</si>
  <si>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</si>
  <si>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</si>
  <si>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</si>
  <si>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</si>
  <si>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</si>
  <si>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</si>
  <si>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</si>
  <si>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</si>
  <si>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</si>
  <si>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</si>
  <si>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</si>
  <si>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</si>
  <si>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</si>
  <si>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</si>
  <si>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</si>
  <si>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</si>
  <si>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</si>
  <si>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</si>
  <si>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</si>
  <si>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</si>
  <si>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</si>
  <si>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</si>
  <si>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</si>
  <si>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</si>
  <si>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</si>
  <si>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</si>
  <si>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</si>
  <si>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</si>
  <si>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</si>
  <si>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</si>
  <si>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</si>
  <si>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</si>
  <si>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</si>
  <si>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</si>
  <si>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</si>
  <si>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</si>
  <si>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</si>
  <si>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</si>
  <si>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</si>
  <si>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</si>
  <si>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</si>
  <si>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</si>
  <si>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</si>
  <si>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</si>
  <si>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</si>
  <si>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</si>
  <si>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</si>
  <si>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</si>
  <si>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</si>
  <si>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</si>
  <si>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</si>
  <si>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</si>
  <si>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</si>
  <si>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</si>
  <si>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</si>
  <si>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</si>
  <si>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</si>
  <si>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</si>
  <si>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</si>
  <si>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</si>
  <si>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</si>
  <si>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</si>
  <si>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</si>
  <si>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</si>
  <si>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</si>
  <si>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</si>
  <si>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</si>
  <si>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</si>
  <si>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</si>
  <si>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</si>
  <si>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</si>
  <si>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</si>
  <si>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</si>
  <si>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</si>
  <si>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</si>
  <si>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</si>
  <si>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</si>
  <si>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</si>
  <si>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</si>
  <si>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</si>
  <si>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</si>
  <si>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</si>
  <si>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</si>
  <si>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</si>
  <si>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</si>
  <si>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</si>
  <si>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</si>
  <si>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</si>
  <si>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</si>
  <si>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</si>
  <si>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</si>
  <si>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</si>
  <si>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</si>
  <si>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</si>
  <si>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</si>
  <si>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</si>
  <si>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</si>
  <si>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</si>
  <si>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</si>
  <si>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</si>
  <si>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</si>
  <si>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</si>
  <si>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</si>
  <si>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</si>
  <si>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</si>
  <si>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</si>
  <si>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</si>
  <si>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</si>
  <si>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</si>
  <si>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</si>
  <si>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</si>
  <si>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</si>
  <si>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</si>
  <si>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</si>
  <si>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</si>
  <si>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</si>
  <si>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</si>
  <si>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</si>
  <si>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</si>
  <si>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</si>
  <si>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</si>
  <si>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</si>
  <si>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</si>
  <si>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</si>
  <si>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</si>
  <si>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</si>
  <si>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</si>
  <si>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</si>
  <si>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</si>
  <si>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</si>
  <si>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</si>
  <si>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</si>
  <si>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</si>
  <si>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</si>
  <si>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</si>
  <si>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</si>
  <si>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</si>
  <si>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</si>
  <si>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</si>
  <si>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</si>
  <si>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</si>
  <si>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</si>
  <si>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</si>
  <si>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</si>
  <si>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</si>
  <si>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</si>
  <si>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</si>
  <si>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</si>
  <si>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</si>
  <si>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</si>
  <si>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</si>
  <si>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</si>
  <si>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</si>
  <si>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</si>
  <si>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</si>
  <si>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</si>
  <si>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</si>
  <si>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</si>
  <si>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</si>
  <si>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</si>
  <si>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</si>
  <si>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</si>
  <si>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</si>
  <si>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</si>
  <si>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</si>
  <si>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</si>
  <si>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</si>
  <si>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</si>
  <si>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</si>
  <si>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</si>
  <si>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</si>
  <si>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</si>
  <si>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</si>
  <si>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</si>
  <si>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</si>
  <si>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</si>
  <si>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</si>
  <si>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</si>
  <si>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</si>
  <si>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</si>
  <si>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</si>
  <si>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</si>
  <si>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</si>
  <si>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</si>
  <si>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</si>
  <si>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</si>
  <si>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</si>
  <si>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</si>
  <si>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</si>
  <si>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</si>
  <si>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</si>
  <si>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</si>
  <si>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</si>
  <si>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</si>
  <si>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</si>
  <si>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</si>
  <si>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</si>
  <si>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</si>
  <si>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</si>
  <si>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</si>
  <si>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</si>
  <si>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</si>
  <si>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</si>
  <si>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</si>
  <si>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</si>
  <si>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</si>
  <si>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</si>
  <si>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</si>
  <si>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</si>
  <si>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</si>
  <si>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</si>
  <si>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</si>
  <si>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</si>
  <si>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</si>
  <si>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</si>
  <si>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</si>
  <si>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</si>
  <si>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</si>
  <si>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</si>
  <si>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</si>
  <si>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</si>
  <si>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</si>
  <si>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</si>
  <si>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</si>
  <si>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</si>
  <si>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</si>
  <si>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</si>
  <si>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</si>
  <si>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</si>
  <si>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</si>
  <si>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</si>
  <si>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</si>
  <si>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</si>
  <si>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</si>
  <si>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</si>
  <si>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</si>
  <si>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</si>
  <si>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</si>
  <si>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</si>
  <si>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</si>
  <si>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</si>
  <si>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</si>
  <si>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</si>
  <si>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</si>
  <si>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</si>
  <si>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</si>
  <si>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</si>
  <si>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</si>
  <si>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</si>
  <si>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</si>
  <si>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</si>
  <si>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</si>
  <si>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</si>
  <si>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</si>
  <si>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</si>
  <si>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</si>
  <si>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</si>
  <si>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</si>
  <si>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</si>
  <si>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</si>
  <si>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</si>
  <si>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</si>
  <si>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</si>
  <si>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</si>
  <si>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</si>
  <si>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</si>
  <si>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</si>
  <si>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</si>
  <si>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</si>
  <si>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</si>
  <si>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</si>
  <si>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</si>
  <si>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</si>
  <si>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</si>
  <si>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</si>
  <si>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</si>
  <si>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</si>
  <si>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</si>
  <si>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</si>
  <si>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</si>
  <si>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</si>
  <si>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</si>
  <si>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</si>
  <si>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</si>
  <si>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</si>
  <si>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</si>
  <si>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</si>
  <si>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</si>
  <si>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</si>
  <si>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</si>
  <si>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</si>
  <si>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</si>
  <si>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</si>
  <si>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</si>
  <si>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</si>
  <si>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</si>
  <si>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</si>
  <si>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</si>
  <si>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</si>
  <si>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</si>
  <si>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</si>
  <si>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</si>
  <si>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</si>
  <si>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</si>
  <si>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</si>
  <si>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</si>
  <si>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</si>
  <si>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</si>
  <si>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</si>
  <si>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</si>
  <si>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</si>
  <si>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</si>
  <si>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</si>
  <si>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</si>
  <si>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</si>
  <si>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</si>
  <si>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</si>
  <si>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</si>
  <si>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</si>
  <si>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</si>
  <si>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</si>
  <si>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</si>
  <si>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</si>
  <si>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</si>
  <si>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</si>
  <si>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</si>
  <si>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</si>
  <si>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</si>
  <si>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</si>
  <si>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</si>
  <si>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</si>
  <si>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</si>
  <si>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</si>
  <si>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</si>
  <si>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</si>
  <si>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</si>
  <si>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</si>
  <si>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</si>
  <si>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</si>
  <si>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</si>
  <si>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</si>
  <si>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</si>
  <si>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</si>
  <si>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</si>
  <si>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</si>
  <si>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</si>
  <si>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</si>
  <si>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</si>
  <si>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</si>
  <si>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</si>
  <si>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</si>
  <si>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</si>
  <si>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</si>
  <si>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</si>
  <si>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</si>
  <si>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</si>
  <si>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</si>
  <si>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</si>
  <si>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</si>
  <si>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</si>
  <si>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</si>
  <si>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</si>
  <si>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</si>
  <si>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</si>
  <si>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</si>
  <si>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</si>
  <si>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</si>
  <si>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</si>
  <si>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</si>
  <si>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</si>
  <si>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</si>
  <si>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</si>
  <si>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</si>
  <si>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</si>
  <si>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</si>
  <si>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</si>
  <si>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</si>
  <si>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</si>
  <si>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</si>
  <si>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</si>
  <si>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</si>
  <si>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</si>
  <si>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</si>
  <si>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</si>
  <si>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</si>
  <si>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</si>
  <si>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</si>
  <si>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</si>
  <si>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</si>
  <si>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</si>
  <si>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</si>
  <si>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</si>
  <si>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</si>
  <si>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</si>
  <si>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</si>
  <si>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</si>
  <si>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</si>
  <si>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</si>
  <si>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</si>
  <si>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</si>
  <si>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</si>
  <si>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</si>
  <si>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</si>
  <si>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</si>
  <si>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</si>
  <si>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</si>
  <si>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</si>
  <si>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</si>
  <si>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</si>
  <si>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</si>
  <si>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</si>
  <si>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</si>
  <si>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</si>
  <si>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</si>
  <si>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</si>
  <si>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</si>
  <si>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</si>
  <si>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</si>
  <si>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</si>
  <si>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</si>
  <si>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</si>
  <si>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</si>
  <si>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</si>
  <si>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</si>
  <si>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</si>
  <si>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</si>
  <si>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</si>
  <si>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</si>
  <si>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</si>
  <si>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</si>
  <si>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</si>
  <si>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</si>
  <si>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</si>
  <si>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</si>
  <si>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</si>
  <si>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</si>
  <si>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</si>
  <si>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</si>
  <si>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</si>
  <si>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</si>
  <si>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</si>
  <si>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</si>
  <si>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</si>
  <si>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</si>
  <si>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</si>
  <si>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</si>
  <si>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</si>
  <si>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</si>
  <si>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</si>
  <si>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</si>
  <si>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</si>
  <si>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</si>
  <si>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</si>
  <si>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</si>
  <si>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</si>
  <si>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</si>
  <si>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</si>
  <si>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</si>
  <si>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</si>
  <si>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</si>
  <si>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</si>
  <si>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</si>
  <si>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</si>
  <si>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</si>
  <si>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</si>
  <si>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</si>
  <si>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</si>
  <si>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</si>
  <si>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</si>
  <si>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</si>
  <si>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</si>
  <si>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</si>
  <si>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</si>
  <si>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</si>
  <si>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</si>
  <si>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</si>
  <si>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</si>
  <si>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</si>
  <si>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</si>
  <si>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</si>
  <si>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</si>
  <si>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</si>
  <si>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</si>
  <si>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</si>
  <si>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</si>
  <si>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</si>
  <si>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</si>
  <si>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</si>
  <si>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</si>
  <si>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</si>
  <si>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</si>
  <si>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</si>
  <si>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</si>
  <si>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</si>
  <si>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</si>
  <si>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</si>
  <si>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</si>
  <si>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</si>
  <si>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</si>
  <si>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</si>
  <si>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</si>
  <si>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</si>
  <si>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</si>
  <si>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</si>
  <si>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</si>
  <si>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</si>
  <si>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</si>
  <si>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</si>
  <si>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</si>
  <si>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</si>
  <si>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</si>
  <si>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</si>
  <si>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</si>
  <si>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</si>
  <si>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</si>
  <si>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</si>
  <si>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</si>
  <si>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</si>
  <si>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</si>
  <si>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</si>
  <si>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</si>
  <si>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</si>
  <si>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</si>
  <si>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</si>
  <si>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</si>
  <si>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</si>
  <si>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</si>
  <si>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</si>
  <si>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</si>
  <si>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</si>
  <si>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</si>
  <si>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</si>
  <si>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</si>
  <si>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</si>
  <si>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</si>
  <si>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</si>
  <si>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</si>
  <si>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</si>
  <si>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</si>
  <si>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</si>
  <si>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</si>
  <si>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</si>
  <si>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</si>
  <si>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</si>
  <si>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</si>
  <si>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</si>
  <si>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</si>
  <si>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</si>
  <si>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</si>
  <si>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</si>
  <si>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</si>
  <si>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</si>
  <si>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</si>
  <si>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</si>
  <si>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</si>
  <si>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</si>
  <si>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</si>
  <si>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</si>
  <si>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</si>
  <si>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</si>
  <si>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</si>
  <si>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</si>
  <si>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</si>
  <si>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</si>
  <si>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</si>
  <si>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</si>
  <si>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</si>
  <si>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</si>
  <si>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</si>
  <si>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</si>
  <si>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</si>
  <si>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</si>
  <si>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</si>
  <si>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</si>
  <si>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</si>
  <si>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</si>
  <si>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</si>
  <si>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</si>
  <si>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</si>
  <si>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</si>
  <si>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</si>
  <si>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</si>
  <si>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</si>
  <si>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</si>
  <si>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</si>
  <si>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</si>
  <si>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</si>
  <si>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</si>
  <si>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</si>
  <si>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</si>
  <si>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</si>
  <si>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</si>
  <si>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</si>
  <si>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</si>
  <si>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</si>
  <si>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</si>
  <si>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</si>
  <si>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</si>
  <si>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</si>
  <si>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</si>
  <si>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</si>
  <si>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</si>
  <si>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</si>
  <si>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</si>
  <si>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</si>
  <si>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</si>
  <si>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</si>
  <si>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</si>
  <si>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</si>
  <si>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</si>
  <si>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</si>
  <si>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</si>
  <si>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</si>
  <si>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</si>
  <si>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</si>
  <si>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</si>
  <si>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</si>
  <si>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</si>
  <si>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</si>
  <si>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</si>
  <si>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</si>
  <si>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</si>
  <si>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</si>
  <si>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</si>
  <si>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</si>
  <si>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</si>
  <si>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</si>
  <si>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</si>
  <si>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</si>
  <si>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</si>
  <si>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</si>
  <si>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</si>
  <si>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</si>
  <si>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</si>
  <si>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</si>
  <si>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</si>
  <si>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</si>
  <si>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</si>
  <si>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</si>
  <si>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</si>
  <si>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</si>
  <si>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</si>
  <si>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</si>
  <si>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</si>
  <si>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</si>
  <si>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</si>
  <si>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</si>
  <si>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</si>
  <si>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</si>
  <si>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</si>
  <si>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</si>
  <si>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</si>
  <si>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</si>
  <si>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</si>
  <si>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</si>
  <si>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</si>
  <si>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</si>
  <si>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</si>
  <si>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</si>
  <si>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</si>
  <si>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</si>
  <si>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</si>
  <si>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</si>
  <si>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</si>
  <si>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</si>
  <si>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</si>
  <si>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</si>
  <si>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</si>
  <si>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</si>
  <si>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</si>
  <si>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</si>
  <si>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</si>
  <si>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</si>
  <si>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</si>
  <si>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</si>
  <si>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</si>
  <si>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</si>
  <si>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</si>
  <si>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</si>
  <si>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</si>
  <si>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</si>
  <si>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</si>
  <si>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</si>
  <si>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</si>
  <si>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</si>
  <si>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</si>
  <si>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</si>
  <si>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</si>
  <si>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</si>
  <si>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</si>
  <si>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</si>
  <si>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</si>
  <si>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</si>
  <si>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</si>
  <si>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</si>
  <si>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</si>
  <si>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</si>
  <si>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</si>
  <si>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</si>
  <si>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</si>
  <si>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</si>
  <si>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</si>
  <si>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</si>
  <si>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</si>
  <si>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</si>
  <si>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</si>
  <si>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</si>
  <si>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</si>
  <si>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</si>
  <si>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</si>
  <si>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</si>
  <si>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</si>
  <si>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</si>
  <si>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</si>
  <si>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</si>
  <si>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</si>
  <si>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</si>
  <si>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</si>
  <si>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</si>
  <si>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</si>
  <si>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</si>
  <si>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</si>
  <si>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</si>
  <si>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</si>
  <si>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</si>
  <si>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</si>
  <si>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</si>
  <si>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</si>
  <si>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</si>
  <si>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</si>
  <si>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</si>
  <si>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</si>
  <si>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</si>
  <si>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</si>
  <si>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</si>
  <si>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</si>
  <si>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</si>
  <si>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</si>
  <si>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</si>
  <si>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</si>
  <si>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</si>
  <si>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</si>
  <si>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</si>
  <si>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</si>
  <si>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</si>
  <si>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</si>
  <si>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</si>
  <si>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</si>
  <si>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</si>
  <si>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</si>
  <si>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</si>
  <si>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</si>
  <si>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</si>
  <si>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</si>
  <si>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</si>
  <si>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</si>
  <si>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</si>
  <si>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</si>
  <si>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</si>
  <si>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</si>
  <si>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</si>
  <si>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</si>
  <si>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</si>
  <si>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</si>
  <si>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</si>
  <si>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</si>
  <si>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</si>
  <si>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</si>
  <si>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</si>
  <si>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</si>
  <si>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</si>
  <si>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</si>
  <si>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</si>
  <si>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</si>
  <si>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</si>
  <si>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</si>
  <si>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</si>
  <si>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</si>
  <si>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</si>
  <si>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</si>
  <si>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</si>
  <si>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</si>
  <si>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</si>
  <si>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</si>
  <si>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</si>
  <si>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</si>
  <si>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</si>
  <si>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</si>
  <si>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</si>
  <si>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</si>
  <si>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</si>
  <si>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</si>
  <si>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</si>
  <si>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</si>
  <si>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</si>
  <si>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</si>
  <si>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</si>
  <si>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</si>
  <si>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</si>
  <si>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</si>
  <si>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</si>
  <si>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</si>
  <si>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</si>
  <si>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</si>
  <si>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</si>
  <si>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</si>
  <si>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</si>
  <si>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</si>
  <si>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</si>
  <si>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</si>
  <si>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</si>
  <si>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</si>
  <si>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</si>
  <si>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</si>
  <si>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</si>
  <si>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</si>
  <si>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</si>
  <si>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</si>
  <si>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</si>
  <si>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</si>
  <si>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</si>
  <si>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</si>
  <si>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</si>
  <si>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</si>
  <si>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</si>
  <si>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</si>
  <si>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</si>
  <si>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</si>
  <si>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</si>
  <si>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</si>
  <si>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</si>
  <si>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</si>
  <si>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</si>
  <si>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</si>
  <si>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</si>
  <si>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</si>
  <si>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</si>
  <si>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</si>
  <si>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</si>
  <si>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</si>
  <si>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</si>
  <si>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</si>
  <si>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</si>
  <si>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</si>
  <si>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</si>
  <si>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</si>
  <si>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</si>
  <si>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</si>
  <si>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</si>
  <si>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</si>
  <si>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</si>
  <si>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</si>
  <si>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</si>
  <si>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</si>
  <si>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</si>
  <si>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</si>
  <si>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</si>
  <si>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</si>
  <si>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</si>
  <si>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</si>
  <si>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</si>
  <si>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</si>
  <si>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</si>
  <si>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</si>
  <si>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</si>
  <si>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</si>
  <si>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</si>
  <si>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</si>
  <si>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</si>
  <si>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</si>
  <si>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</si>
  <si>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</si>
  <si>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</si>
  <si>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</si>
  <si>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</si>
  <si>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</si>
  <si>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</si>
  <si>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</si>
  <si>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</si>
  <si>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</si>
  <si>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</si>
  <si>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</si>
  <si>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</si>
  <si>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</si>
  <si>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</si>
  <si>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</si>
  <si>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</si>
  <si>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</si>
  <si>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</si>
  <si>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</si>
  <si>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</si>
  <si>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</si>
  <si>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</si>
  <si>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</si>
  <si>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</si>
  <si>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</si>
  <si>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</si>
  <si>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</si>
  <si>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</si>
  <si>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</si>
  <si>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</si>
  <si>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</si>
  <si>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</si>
  <si>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</si>
  <si>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</si>
  <si>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</si>
  <si>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</si>
  <si>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</si>
  <si>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</si>
  <si>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</si>
  <si>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</si>
  <si>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</si>
  <si>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</si>
  <si>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</si>
  <si>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</si>
  <si>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</si>
  <si>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</si>
  <si>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</si>
  <si>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</si>
  <si>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</si>
  <si>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</si>
  <si>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</si>
  <si>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</si>
  <si>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</si>
  <si>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</si>
  <si>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</si>
  <si>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</si>
  <si>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</si>
  <si>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</si>
  <si>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</si>
  <si>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</si>
  <si>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</si>
  <si>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</si>
  <si>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</si>
  <si>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</si>
  <si>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</si>
  <si>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</si>
  <si>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</si>
  <si>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</si>
  <si>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</si>
  <si>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</si>
  <si>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</si>
  <si>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</si>
  <si>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</si>
  <si>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</si>
  <si>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</si>
  <si>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</si>
  <si>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</si>
  <si>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</si>
  <si>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</si>
  <si>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</si>
  <si>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</si>
  <si>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</si>
  <si>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</si>
  <si>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</si>
  <si>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</si>
  <si>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</si>
  <si>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</si>
  <si>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</si>
  <si>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</si>
  <si>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</si>
  <si>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</si>
  <si>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</si>
  <si>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</si>
  <si>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</si>
  <si>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</si>
  <si>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</si>
  <si>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</si>
  <si>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</si>
  <si>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</si>
  <si>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</si>
  <si>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</si>
  <si>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</si>
  <si>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</si>
  <si>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</si>
  <si>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</si>
  <si>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</si>
  <si>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</si>
  <si>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</si>
  <si>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</si>
  <si>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</si>
  <si>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</si>
  <si>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</si>
  <si>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</si>
  <si>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</si>
  <si>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</si>
  <si>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</si>
  <si>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</si>
  <si>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</si>
  <si>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</si>
  <si>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</si>
  <si>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</si>
  <si>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</si>
  <si>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</si>
  <si>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</si>
  <si>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</si>
  <si>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</si>
  <si>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</si>
  <si>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</si>
  <si>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</si>
  <si>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</si>
  <si>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</si>
  <si>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</si>
  <si>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</si>
  <si>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</si>
  <si>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</si>
  <si>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</si>
  <si>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</si>
  <si>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</si>
  <si>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</si>
  <si>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</si>
  <si>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</si>
  <si>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</si>
  <si>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</si>
  <si>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</si>
  <si>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</si>
  <si>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</si>
  <si>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</si>
  <si>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</si>
  <si>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</si>
  <si>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</si>
  <si>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</si>
  <si>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</si>
  <si>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</si>
  <si>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</si>
  <si>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</si>
  <si>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</si>
  <si>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</si>
  <si>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</si>
  <si>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</si>
  <si>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</si>
  <si>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</si>
  <si>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</si>
  <si>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</si>
  <si>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</si>
  <si>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</si>
  <si>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</si>
  <si>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</si>
  <si>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</si>
  <si>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</si>
  <si>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</si>
  <si>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</si>
  <si>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</si>
  <si>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</si>
  <si>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</si>
  <si>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</si>
  <si>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</si>
  <si>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</si>
  <si>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</si>
  <si>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</si>
  <si>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</si>
  <si>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</si>
  <si>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</si>
  <si>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</si>
  <si>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</si>
  <si>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</si>
  <si>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</si>
  <si>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</si>
  <si>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</si>
  <si>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</si>
  <si>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</si>
  <si>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</si>
  <si>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</si>
  <si>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</si>
  <si>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</si>
  <si>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</si>
  <si>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</si>
  <si>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</si>
  <si>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</si>
  <si>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</si>
  <si>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</si>
  <si>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</si>
  <si>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</si>
  <si>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</si>
  <si>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</si>
  <si>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</si>
  <si>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</si>
  <si>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</si>
  <si>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</si>
  <si>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</si>
  <si>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</si>
  <si>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</si>
  <si>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</si>
  <si>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</si>
  <si>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</si>
  <si>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</si>
  <si>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</si>
  <si>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</si>
  <si>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</si>
  <si>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</si>
  <si>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</si>
  <si>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</si>
  <si>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</si>
  <si>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</si>
  <si>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</si>
  <si>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</si>
  <si>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</si>
  <si>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</si>
  <si>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</si>
  <si>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</si>
  <si>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</si>
  <si>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</si>
  <si>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</si>
  <si>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</si>
  <si>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</si>
  <si>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</si>
  <si>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</si>
  <si>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</si>
  <si>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</si>
  <si>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</si>
  <si>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</si>
  <si>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</si>
  <si>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</si>
  <si>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</si>
  <si>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</si>
  <si>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</si>
  <si>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</si>
  <si>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</si>
  <si>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</si>
  <si>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</si>
  <si>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</si>
  <si>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</si>
  <si>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</si>
  <si>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</si>
  <si>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</si>
  <si>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</si>
  <si>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</si>
  <si>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</si>
  <si>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</si>
  <si>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</si>
  <si>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</si>
  <si>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</si>
  <si>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</si>
  <si>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</si>
  <si>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</si>
  <si>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</si>
  <si>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</si>
  <si>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</si>
  <si>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</si>
  <si>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</si>
  <si>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</si>
  <si>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</si>
  <si>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</si>
  <si>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</si>
  <si>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</si>
  <si>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</si>
  <si>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</si>
  <si>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</si>
  <si>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</si>
  <si>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</si>
  <si>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</si>
  <si>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</si>
  <si>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</si>
  <si>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</si>
  <si>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</si>
  <si>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</si>
  <si>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</si>
  <si>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</si>
  <si>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</si>
  <si>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</si>
  <si>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</si>
  <si>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</si>
  <si>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</si>
  <si>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</si>
  <si>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</si>
  <si>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</si>
  <si>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</si>
  <si>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</si>
  <si>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</si>
  <si>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</si>
  <si>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</si>
  <si>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</si>
  <si>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</si>
  <si>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</si>
  <si>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</si>
  <si>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</si>
  <si>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</si>
  <si>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</si>
  <si>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</si>
  <si>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</si>
  <si>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</si>
  <si>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</si>
  <si>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</si>
  <si>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</si>
  <si>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</si>
  <si>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</si>
  <si>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</si>
  <si>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</si>
  <si>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</si>
  <si>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</si>
  <si>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</si>
  <si>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</si>
  <si>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</si>
  <si>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</si>
  <si>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</si>
  <si>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</si>
  <si>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</si>
  <si>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</si>
  <si>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</si>
  <si>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</si>
  <si>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</si>
  <si>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</si>
  <si>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</si>
  <si>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</si>
  <si>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</si>
  <si>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</si>
  <si>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</si>
  <si>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</si>
  <si>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</si>
  <si>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</si>
  <si>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</si>
  <si>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</si>
  <si>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</si>
  <si>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</si>
  <si>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</si>
  <si>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</si>
  <si>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</si>
  <si>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</si>
  <si>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</si>
  <si>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</si>
  <si>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</si>
  <si>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</si>
  <si>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</si>
  <si>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</si>
  <si>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</si>
  <si>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</si>
  <si>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</si>
  <si>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</si>
  <si>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</si>
  <si>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</si>
  <si>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</si>
  <si>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</si>
  <si>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</si>
  <si>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</si>
  <si>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</si>
  <si>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</si>
  <si>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</si>
  <si>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</si>
  <si>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</si>
  <si>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</si>
  <si>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</si>
  <si>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</si>
  <si>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</si>
  <si>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</si>
  <si>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</si>
  <si>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</si>
  <si>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</si>
  <si>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</si>
  <si>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</si>
  <si>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</si>
  <si>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</si>
  <si>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</si>
  <si>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</si>
  <si>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</si>
  <si>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</si>
  <si>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</si>
  <si>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</si>
  <si>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</si>
  <si>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</si>
  <si>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</si>
  <si>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</si>
  <si>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</si>
  <si>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</si>
  <si>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</si>
  <si>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</si>
  <si>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</si>
  <si>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</si>
  <si>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</si>
  <si>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</si>
  <si>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</si>
  <si>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</si>
  <si>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</si>
  <si>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</si>
  <si>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</si>
  <si>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</si>
  <si>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</si>
  <si>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</si>
  <si>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</si>
  <si>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</si>
  <si>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</si>
  <si>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</si>
  <si>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</si>
  <si>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</si>
  <si>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</si>
  <si>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</si>
  <si>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</si>
  <si>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</si>
  <si>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</si>
  <si>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</si>
  <si>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</si>
  <si>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</si>
  <si>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</si>
  <si>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</si>
  <si>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</si>
  <si>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</si>
  <si>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</si>
  <si>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</si>
  <si>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</si>
  <si>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</si>
  <si>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</si>
  <si>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</si>
  <si>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</si>
  <si>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</si>
  <si>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</si>
  <si>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</si>
  <si>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</si>
  <si>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</si>
  <si>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</si>
  <si>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</si>
  <si>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</si>
  <si>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</si>
  <si>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</si>
  <si>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</si>
  <si>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</si>
  <si>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</si>
  <si>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</si>
  <si>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</si>
  <si>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</si>
  <si>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</si>
  <si>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</si>
  <si>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</si>
  <si>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</si>
  <si>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</si>
  <si>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</si>
  <si>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</si>
  <si>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</si>
  <si>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</si>
  <si>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</si>
  <si>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</si>
  <si>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</si>
  <si>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</si>
  <si>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</si>
  <si>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</si>
  <si>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</si>
  <si>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</si>
  <si>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</si>
  <si>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</si>
  <si>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</si>
  <si>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</si>
  <si>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</si>
  <si>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</si>
  <si>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</si>
  <si>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</si>
  <si>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</si>
  <si>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</si>
  <si>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</si>
  <si>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</si>
  <si>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</si>
  <si>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</si>
  <si>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</si>
  <si>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</si>
  <si>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</si>
  <si>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</si>
  <si>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</si>
  <si>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</si>
  <si>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</si>
  <si>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</si>
  <si>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</si>
  <si>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</si>
  <si>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</si>
  <si>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</si>
  <si>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</si>
  <si>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</si>
  <si>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</si>
  <si>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</si>
  <si>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</si>
  <si>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</si>
  <si>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</si>
  <si>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</si>
  <si>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</si>
  <si>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</si>
  <si>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</si>
  <si>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</si>
  <si>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</si>
  <si>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</si>
  <si>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</si>
  <si>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</si>
  <si>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</si>
  <si>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</si>
  <si>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</si>
  <si>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</si>
  <si>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</si>
  <si>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</si>
  <si>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</si>
  <si>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</si>
  <si>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</si>
  <si>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</si>
  <si>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</si>
  <si>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</si>
  <si>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</si>
  <si>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</si>
  <si>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</si>
  <si>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</si>
  <si>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</si>
  <si>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</si>
  <si>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</si>
  <si>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</si>
  <si>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</si>
  <si>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</si>
  <si>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</si>
  <si>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</si>
  <si>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</si>
  <si>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</si>
  <si>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</si>
  <si>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</si>
  <si>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</si>
  <si>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</si>
  <si>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</si>
  <si>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</si>
  <si>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</si>
  <si>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</si>
  <si>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</si>
  <si>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</si>
  <si>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</si>
  <si>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</si>
  <si>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</si>
  <si>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</si>
  <si>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</si>
  <si>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</si>
  <si>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</si>
  <si>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</si>
  <si>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</si>
  <si>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</si>
  <si>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</si>
  <si>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</si>
  <si>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</si>
  <si>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</si>
  <si>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</si>
  <si>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</si>
  <si>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</si>
  <si>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</si>
  <si>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</si>
  <si>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</si>
  <si>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</si>
  <si>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</si>
  <si>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</si>
  <si>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</si>
  <si>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</si>
  <si>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</si>
  <si>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</si>
  <si>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</si>
  <si>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</si>
  <si>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</si>
  <si>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</si>
  <si>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</si>
  <si>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</si>
  <si>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</si>
  <si>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</si>
  <si>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</si>
  <si>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</si>
  <si>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</si>
  <si>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</si>
  <si>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</si>
  <si>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</si>
  <si>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</si>
  <si>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</si>
  <si>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</si>
  <si>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</si>
  <si>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</si>
  <si>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</si>
  <si>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</si>
  <si>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</si>
  <si>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</si>
  <si>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</si>
  <si>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</si>
  <si>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</si>
  <si>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</si>
  <si>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</si>
  <si>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</si>
  <si>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</si>
  <si>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</si>
  <si>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</si>
  <si>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</si>
  <si>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</si>
  <si>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</si>
  <si>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</si>
  <si>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</si>
  <si>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</si>
  <si>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</si>
  <si>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</si>
  <si>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</si>
  <si>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</si>
  <si>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</si>
  <si>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</si>
  <si>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</si>
  <si>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</si>
  <si>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</si>
  <si>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</si>
  <si>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</si>
  <si>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</si>
  <si>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</si>
  <si>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</si>
  <si>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</si>
  <si>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</si>
  <si>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</si>
  <si>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</si>
  <si>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</si>
  <si>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</si>
  <si>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</si>
  <si>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</si>
  <si>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</si>
  <si>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</si>
  <si>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</si>
  <si>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</si>
  <si>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</si>
  <si>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</si>
  <si>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</si>
  <si>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</si>
  <si>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</si>
  <si>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</si>
  <si>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</si>
  <si>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</si>
  <si>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</si>
  <si>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</si>
  <si>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</si>
  <si>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</si>
  <si>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</si>
  <si>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</si>
  <si>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</si>
  <si>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</si>
  <si>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</si>
  <si>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</si>
  <si>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</si>
  <si>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</si>
  <si>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</si>
  <si>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</si>
  <si>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</si>
  <si>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</si>
  <si>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</si>
  <si>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</si>
  <si>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</si>
  <si>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</si>
  <si>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</si>
  <si>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</si>
  <si>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</si>
  <si>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</si>
  <si>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</si>
  <si>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</si>
  <si>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</si>
  <si>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</si>
  <si>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</si>
  <si>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</si>
  <si>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</si>
  <si>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</si>
  <si>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</si>
  <si>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</si>
  <si>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</si>
  <si>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</si>
  <si>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</si>
  <si>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</si>
  <si>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</si>
  <si>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</si>
  <si>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</si>
  <si>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</si>
  <si>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</si>
  <si>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</si>
  <si>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</si>
  <si>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</si>
  <si>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</si>
  <si>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</si>
  <si>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</si>
  <si>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</si>
  <si>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</si>
  <si>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</si>
  <si>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</si>
  <si>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</si>
  <si>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</si>
  <si>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</si>
  <si>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</si>
  <si>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</si>
  <si>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</si>
  <si>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</si>
  <si>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</si>
  <si>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</si>
  <si>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</si>
  <si>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</si>
  <si>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</si>
  <si>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</si>
  <si>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</si>
  <si>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</si>
  <si>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</si>
  <si>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</si>
  <si>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</si>
  <si>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</si>
  <si>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</si>
  <si>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</si>
  <si>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</si>
  <si>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</si>
  <si>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</si>
  <si>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</si>
  <si>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</si>
  <si>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</si>
  <si>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</si>
  <si>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</si>
  <si>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</si>
  <si>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</si>
  <si>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</si>
  <si>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</si>
  <si>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</si>
  <si>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</si>
  <si>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</si>
  <si>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</si>
  <si>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</si>
  <si>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</si>
  <si>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</si>
  <si>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</si>
  <si>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</si>
  <si>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</si>
  <si>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</si>
  <si>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</si>
  <si>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</si>
  <si>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</si>
  <si>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</si>
  <si>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</si>
  <si>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</si>
  <si>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</si>
  <si>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</si>
  <si>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</si>
  <si>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</si>
  <si>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</si>
  <si>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</si>
  <si>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</si>
  <si>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</si>
  <si>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</si>
  <si>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</si>
  <si>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</si>
  <si>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</si>
  <si>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</si>
  <si>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</si>
  <si>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</si>
  <si>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</si>
  <si>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</si>
  <si>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</si>
  <si>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</si>
  <si>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</si>
  <si>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</si>
  <si>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</si>
  <si>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</si>
  <si>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</si>
  <si>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</si>
  <si>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</si>
  <si>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</si>
  <si>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</si>
  <si>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</si>
  <si>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</si>
  <si>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</si>
  <si>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</si>
  <si>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</si>
  <si>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</si>
  <si>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</si>
  <si>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</si>
  <si>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</si>
  <si>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</si>
  <si>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</si>
  <si>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</si>
  <si>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</si>
  <si>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</si>
  <si>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</si>
  <si>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</si>
  <si>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</si>
  <si>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</si>
  <si>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</si>
  <si>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</si>
  <si>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</si>
  <si>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</si>
  <si>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</si>
  <si>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</si>
  <si>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</si>
  <si>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</si>
  <si>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</si>
  <si>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</si>
  <si>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</si>
  <si>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</si>
  <si>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</si>
  <si>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</si>
  <si>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</si>
  <si>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</si>
  <si>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</si>
  <si>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</si>
  <si>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</si>
  <si>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</si>
  <si>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</si>
  <si>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</si>
  <si>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</si>
  <si>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</si>
  <si>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</si>
  <si>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</si>
  <si>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</si>
  <si>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</si>
  <si>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</si>
  <si>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</si>
  <si>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</si>
  <si>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</si>
  <si>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</si>
  <si>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</si>
  <si>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</si>
  <si>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</si>
  <si>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</si>
  <si>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</si>
  <si>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</si>
  <si>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</si>
  <si>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</si>
  <si>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</si>
  <si>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</si>
  <si>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</si>
  <si>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</si>
  <si>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</si>
  <si>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</si>
  <si>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</si>
  <si>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</si>
  <si>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</si>
  <si>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</si>
  <si>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</si>
  <si>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</si>
  <si>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</si>
  <si>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</si>
  <si>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</si>
  <si>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</si>
  <si>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</si>
  <si>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</si>
  <si>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</si>
  <si>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</si>
  <si>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</si>
  <si>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</si>
  <si>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</si>
  <si>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</si>
  <si>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</si>
  <si>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</si>
  <si>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</si>
  <si>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</si>
  <si>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</si>
  <si>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</si>
  <si>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</si>
  <si>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</si>
  <si>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</si>
  <si>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</si>
  <si>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</si>
  <si>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</si>
  <si>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</si>
  <si>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</si>
  <si>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</si>
  <si>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</si>
  <si>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</si>
  <si>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</si>
  <si>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</si>
  <si>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</si>
  <si>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</si>
  <si>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</si>
  <si>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</si>
  <si>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</si>
  <si>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</si>
  <si>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</si>
  <si>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</si>
  <si>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</si>
  <si>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</si>
  <si>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</si>
  <si>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</si>
  <si>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</si>
  <si>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</si>
  <si>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</si>
  <si>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</si>
  <si>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</si>
  <si>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</si>
  <si>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</si>
  <si>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</si>
  <si>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</si>
  <si>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</si>
  <si>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</si>
  <si>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</si>
  <si>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</si>
  <si>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</si>
  <si>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</si>
  <si>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</si>
  <si>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</si>
  <si>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</si>
  <si>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</si>
  <si>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</si>
  <si>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</si>
  <si>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</si>
  <si>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</si>
  <si>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</si>
  <si>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</si>
  <si>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</si>
  <si>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</si>
  <si>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</si>
  <si>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</si>
  <si>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</si>
  <si>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</si>
  <si>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</si>
  <si>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</si>
  <si>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</si>
  <si>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</si>
  <si>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</si>
  <si>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</si>
  <si>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</si>
  <si>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</si>
  <si>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</si>
  <si>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</si>
  <si>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</si>
  <si>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</si>
  <si>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</si>
  <si>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</si>
  <si>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</si>
  <si>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</si>
  <si>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</si>
  <si>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</si>
  <si>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</si>
  <si>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</si>
  <si>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</si>
  <si>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</si>
  <si>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</si>
  <si>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</si>
  <si>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</si>
  <si>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</si>
  <si>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</si>
  <si>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</si>
  <si>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</si>
  <si>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</si>
  <si>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</si>
  <si>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</si>
  <si>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</si>
  <si>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</si>
  <si>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</si>
  <si>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</si>
  <si>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</si>
  <si>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</si>
  <si>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</si>
  <si>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</si>
  <si>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</si>
  <si>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</si>
  <si>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</si>
  <si>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</si>
  <si>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</si>
  <si>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</si>
  <si>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</si>
  <si>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</si>
  <si>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</si>
  <si>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</si>
  <si>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</si>
  <si>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</si>
  <si>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</si>
  <si>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</si>
  <si>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</si>
  <si>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</si>
  <si>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</si>
  <si>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</si>
  <si>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</si>
  <si>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</si>
  <si>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</si>
  <si>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</si>
  <si>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</si>
  <si>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</si>
  <si>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</si>
  <si>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</si>
  <si>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</si>
  <si>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</si>
  <si>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</si>
  <si>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</si>
  <si>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</si>
  <si>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</si>
  <si>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</si>
  <si>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</si>
  <si>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</si>
  <si>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</si>
  <si>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</si>
  <si>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</si>
  <si>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</si>
  <si>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</si>
  <si>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</si>
  <si>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</si>
  <si>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</si>
  <si>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</si>
  <si>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</si>
  <si>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</si>
  <si>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</si>
  <si>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</si>
  <si>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</si>
  <si>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</si>
  <si>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</si>
  <si>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</si>
  <si>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</si>
  <si>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</si>
  <si>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</si>
  <si>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</si>
  <si>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</si>
  <si>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</si>
  <si>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</si>
  <si>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</si>
  <si>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</si>
  <si>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</si>
  <si>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</si>
  <si>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</si>
  <si>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</si>
  <si>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</si>
  <si>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</si>
  <si>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</si>
  <si>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</si>
  <si>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</si>
  <si>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</si>
  <si>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</si>
  <si>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</si>
  <si>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</si>
  <si>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</si>
  <si>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</si>
  <si>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</si>
  <si>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</si>
  <si>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</si>
  <si>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</si>
  <si>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</si>
  <si>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</si>
  <si>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</si>
  <si>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</si>
  <si>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</si>
  <si>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</si>
  <si>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</si>
  <si>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</si>
  <si>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</si>
  <si>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</si>
  <si>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</si>
  <si>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</si>
  <si>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</si>
  <si>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</si>
  <si>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</si>
  <si>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</si>
  <si>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</si>
  <si>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</si>
  <si>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</si>
  <si>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</si>
  <si>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</si>
  <si>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</si>
  <si>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</si>
  <si>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</si>
  <si>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</si>
  <si>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</si>
  <si>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</si>
  <si>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</si>
  <si>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</si>
  <si>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</si>
  <si>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</si>
  <si>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</si>
  <si>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</si>
  <si>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</si>
  <si>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</si>
  <si>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</si>
  <si>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</si>
  <si>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</si>
  <si>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</si>
  <si>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</si>
  <si>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</si>
  <si>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</si>
  <si>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</si>
  <si>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</si>
  <si>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</si>
  <si>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</si>
  <si>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</si>
  <si>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</si>
  <si>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</si>
  <si>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</si>
  <si>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</si>
  <si>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</si>
  <si>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</si>
  <si>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</si>
  <si>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</si>
  <si>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</si>
  <si>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</si>
  <si>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</si>
  <si>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</si>
  <si>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</si>
  <si>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</si>
  <si>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</si>
  <si>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</si>
  <si>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</si>
  <si>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</si>
  <si>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</si>
  <si>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</si>
  <si>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</si>
  <si>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</si>
  <si>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</si>
  <si>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</si>
  <si>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</si>
  <si>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</si>
  <si>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</si>
  <si>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</si>
  <si>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</si>
  <si>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</si>
  <si>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</si>
  <si>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</si>
  <si>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</si>
  <si>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</si>
  <si>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</si>
  <si>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</si>
  <si>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</si>
  <si>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</si>
  <si>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</si>
  <si>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</si>
  <si>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</si>
  <si>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</si>
  <si>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</si>
  <si>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</si>
  <si>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</si>
  <si>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</si>
  <si>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</si>
  <si>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</si>
  <si>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</si>
  <si>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</si>
  <si>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</si>
  <si>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</si>
  <si>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</si>
  <si>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</si>
  <si>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</si>
  <si>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</si>
  <si>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</si>
  <si>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</si>
  <si>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</si>
  <si>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</si>
  <si>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</si>
  <si>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</si>
  <si>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</si>
  <si>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</si>
  <si>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</si>
  <si>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</si>
  <si>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</si>
  <si>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</si>
  <si>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</si>
  <si>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</si>
  <si>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</si>
  <si>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</si>
  <si>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</si>
  <si>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</si>
  <si>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</si>
  <si>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</si>
  <si>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</si>
  <si>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</si>
  <si>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</si>
  <si>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</si>
  <si>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</si>
  <si>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</si>
  <si>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</si>
  <si>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</si>
  <si>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</si>
  <si>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</si>
  <si>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</si>
  <si>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</si>
  <si>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</si>
  <si>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</si>
  <si>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</si>
  <si>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</si>
  <si>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</si>
  <si>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</si>
  <si>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</si>
  <si>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</si>
  <si>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</si>
  <si>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</si>
  <si>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</si>
  <si>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</si>
  <si>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</si>
  <si>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</si>
  <si>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</si>
  <si>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</si>
  <si>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</si>
  <si>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</si>
  <si>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</si>
  <si>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</si>
  <si>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</si>
  <si>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</si>
  <si>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</si>
  <si>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</si>
  <si>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</si>
  <si>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</si>
  <si>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</si>
  <si>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</si>
  <si>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</si>
  <si>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</si>
  <si>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</si>
  <si>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</si>
  <si>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</si>
  <si>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</si>
  <si>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</si>
  <si>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</si>
  <si>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</si>
  <si>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</si>
  <si>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</si>
  <si>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</si>
  <si>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</si>
  <si>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</si>
  <si>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</si>
  <si>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</si>
  <si>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</si>
  <si>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</si>
  <si>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</si>
  <si>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</si>
  <si>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</si>
  <si>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</si>
  <si>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</si>
  <si>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</si>
  <si>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</si>
  <si>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</si>
  <si>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</si>
  <si>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</si>
  <si>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</si>
  <si>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</si>
  <si>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</si>
  <si>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</si>
  <si>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</si>
  <si>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</si>
  <si>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</si>
  <si>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</si>
  <si>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</si>
  <si>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</si>
  <si>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</si>
  <si>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</si>
  <si>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</si>
  <si>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</si>
  <si>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</si>
  <si>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</si>
  <si>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</si>
  <si>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</si>
  <si>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</si>
  <si>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</si>
  <si>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</si>
  <si>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</si>
  <si>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</si>
  <si>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</si>
  <si>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</si>
  <si>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</si>
  <si>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</si>
  <si>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</si>
  <si>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</si>
  <si>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</si>
  <si>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</si>
  <si>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</si>
  <si>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</si>
  <si>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</si>
  <si>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</si>
  <si>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</si>
  <si>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</si>
  <si>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</si>
  <si>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</si>
  <si>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</si>
  <si>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</si>
  <si>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</si>
  <si>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</si>
  <si>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</si>
  <si>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</si>
  <si>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</si>
  <si>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</si>
  <si>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</si>
  <si>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</si>
  <si>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</si>
  <si>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</si>
  <si>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</si>
  <si>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</si>
  <si>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</si>
  <si>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</si>
  <si>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</si>
  <si>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</si>
  <si>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</si>
  <si>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</si>
  <si>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</si>
  <si>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</si>
  <si>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</si>
  <si>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</si>
  <si>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</si>
  <si>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</si>
  <si>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</si>
  <si>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</si>
  <si>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</si>
  <si>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</si>
  <si>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</si>
  <si>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</si>
  <si>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</si>
  <si>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</si>
  <si>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</si>
  <si>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</si>
  <si>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</si>
  <si>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</si>
  <si>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</si>
  <si>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</si>
  <si>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</si>
  <si>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</si>
  <si>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</si>
  <si>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</si>
  <si>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</si>
  <si>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</si>
  <si>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</si>
  <si>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</si>
  <si>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</si>
  <si>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</si>
  <si>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</si>
  <si>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</si>
  <si>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</si>
  <si>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</si>
  <si>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</si>
  <si>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</si>
  <si>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</si>
  <si>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</si>
  <si>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</si>
  <si>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</si>
  <si>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</si>
  <si>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</si>
  <si>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</si>
  <si>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</si>
  <si>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</si>
  <si>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</si>
  <si>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</si>
  <si>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</si>
  <si>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</si>
  <si>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</si>
  <si>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</si>
  <si>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</si>
  <si>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</si>
  <si>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</si>
  <si>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</si>
  <si>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</si>
  <si>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</si>
  <si>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</si>
  <si>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</si>
  <si>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</si>
  <si>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</si>
  <si>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</si>
  <si>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</si>
  <si>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</si>
  <si>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</si>
  <si>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</si>
  <si>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</si>
  <si>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</si>
  <si>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</si>
  <si>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</si>
  <si>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</si>
  <si>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</si>
  <si>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</si>
  <si>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</si>
  <si>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</si>
  <si>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</si>
  <si>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</si>
  <si>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</si>
  <si>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</si>
  <si>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</si>
  <si>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</si>
  <si>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</si>
  <si>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</si>
  <si>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</si>
  <si>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</si>
  <si>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</si>
  <si>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</si>
  <si>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</si>
  <si>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</si>
  <si>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</si>
  <si>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</si>
  <si>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</si>
  <si>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</si>
  <si>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</si>
  <si>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</si>
  <si>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</si>
  <si>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</si>
  <si>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</si>
  <si>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</si>
  <si>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</si>
  <si>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</si>
  <si>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</si>
  <si>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</si>
  <si>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</si>
  <si>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</si>
  <si>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</si>
  <si>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</si>
  <si>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</si>
  <si>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</si>
  <si>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</si>
  <si>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</si>
  <si>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</si>
  <si>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</si>
  <si>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</si>
  <si>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</si>
  <si>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</si>
  <si>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</si>
  <si>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</si>
  <si>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</si>
  <si>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</si>
  <si>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</si>
  <si>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</si>
  <si>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</si>
  <si>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</si>
  <si>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</si>
  <si>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</si>
  <si>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</si>
  <si>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</si>
  <si>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</si>
  <si>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</si>
  <si>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</si>
  <si>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</si>
  <si>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</si>
  <si>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</si>
  <si>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</si>
  <si>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</si>
  <si>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</si>
  <si>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</si>
  <si>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</si>
  <si>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</si>
  <si>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</si>
  <si>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</si>
  <si>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</si>
  <si>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</si>
  <si>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</si>
  <si>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</si>
  <si>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</si>
  <si>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</si>
  <si>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</si>
  <si>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</si>
  <si>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</si>
  <si>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</si>
  <si>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</si>
  <si>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</si>
  <si>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</si>
  <si>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</si>
  <si>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</si>
  <si>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</si>
  <si>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</si>
  <si>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</si>
  <si>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</si>
  <si>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</si>
  <si>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</si>
  <si>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</si>
  <si>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</si>
  <si>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</si>
  <si>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</si>
  <si>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</si>
  <si>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</si>
  <si>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</si>
  <si>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</si>
  <si>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</si>
  <si>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</si>
  <si>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</si>
  <si>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</si>
  <si>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</si>
  <si>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</si>
  <si>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</si>
  <si>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</si>
  <si>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</si>
  <si>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</si>
  <si>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</si>
  <si>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</si>
  <si>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</si>
  <si>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</si>
  <si>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</si>
  <si>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</si>
  <si>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</si>
  <si>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</si>
  <si>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</si>
  <si>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</si>
  <si>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</si>
  <si>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</si>
  <si>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</si>
  <si>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</si>
  <si>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</si>
  <si>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</si>
  <si>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</si>
  <si>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</si>
  <si>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</si>
  <si>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</si>
  <si>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</si>
  <si>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</si>
  <si>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</si>
  <si>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</si>
  <si>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</si>
  <si>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</si>
  <si>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</si>
  <si>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</si>
  <si>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</si>
  <si>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</si>
  <si>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</si>
  <si>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</si>
  <si>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</si>
  <si>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</si>
  <si>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</si>
  <si>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</si>
  <si>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</si>
  <si>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</si>
  <si>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</si>
  <si>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</si>
  <si>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</si>
  <si>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</si>
  <si>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</si>
  <si>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</si>
  <si>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</si>
  <si>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</si>
  <si>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</si>
  <si>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</si>
  <si>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</si>
  <si>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</si>
  <si>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</si>
  <si>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</si>
  <si>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</si>
  <si>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</si>
  <si>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</si>
  <si>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</si>
  <si>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</si>
  <si>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</si>
  <si>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</si>
  <si>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</si>
  <si>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</si>
  <si>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</si>
  <si>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</si>
  <si>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</si>
  <si>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</si>
  <si>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</si>
  <si>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</si>
  <si>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</si>
  <si>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</si>
  <si>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</si>
  <si>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</si>
  <si>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</si>
  <si>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</si>
  <si>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</si>
  <si>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</si>
  <si>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</si>
  <si>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</si>
  <si>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</si>
  <si>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</si>
  <si>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</si>
  <si>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</si>
  <si>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</si>
  <si>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</si>
  <si>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</si>
  <si>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</si>
  <si>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</si>
  <si>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</si>
  <si>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</si>
  <si>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</si>
  <si>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</si>
  <si>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</si>
  <si>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</si>
  <si>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</si>
  <si>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</si>
  <si>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</si>
  <si>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</si>
  <si>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</si>
  <si>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</si>
  <si>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</si>
  <si>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</si>
  <si>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</si>
  <si>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</si>
  <si>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</si>
  <si>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</si>
  <si>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</si>
  <si>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</si>
  <si>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</si>
  <si>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</si>
  <si>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</si>
  <si>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</si>
  <si>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</si>
  <si>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</si>
  <si>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</si>
  <si>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</si>
  <si>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</si>
  <si>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</si>
  <si>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</si>
  <si>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</si>
  <si>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</si>
  <si>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</si>
  <si>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</si>
  <si>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</si>
  <si>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</si>
  <si>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</si>
  <si>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</si>
  <si>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</si>
  <si>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</si>
  <si>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</si>
  <si>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</si>
  <si>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</si>
  <si>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</si>
  <si>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</si>
  <si>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</si>
  <si>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</si>
  <si>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</si>
  <si>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</si>
  <si>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</si>
  <si>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</si>
  <si>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</si>
  <si>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</si>
  <si>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</si>
  <si>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</si>
  <si>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</si>
  <si>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</si>
  <si>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</si>
  <si>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</si>
  <si>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</si>
  <si>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</si>
  <si>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</si>
  <si>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</si>
  <si>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</si>
  <si>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</si>
  <si>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</si>
  <si>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</si>
  <si>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</si>
  <si>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</si>
  <si>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</si>
  <si>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</si>
  <si>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</si>
  <si>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</si>
  <si>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</si>
  <si>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</si>
  <si>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</si>
  <si>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</si>
  <si>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</si>
  <si>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</si>
  <si>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</si>
  <si>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</si>
  <si>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</si>
  <si>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</si>
  <si>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</si>
  <si>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</si>
  <si>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</si>
  <si>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</si>
  <si>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</si>
  <si>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</si>
  <si>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</si>
  <si>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</si>
  <si>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</si>
  <si>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</si>
  <si>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</si>
  <si>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</si>
  <si>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</si>
  <si>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</si>
  <si>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</si>
  <si>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</si>
  <si>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</si>
  <si>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</si>
  <si>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</si>
  <si>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</si>
  <si>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</si>
  <si>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</si>
  <si>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</si>
  <si>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</si>
  <si>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</si>
  <si>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</si>
  <si>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</si>
  <si>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</si>
  <si>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</si>
  <si>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</si>
  <si>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</si>
  <si>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</si>
  <si>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</si>
  <si>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</si>
  <si>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</si>
  <si>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</si>
  <si>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</si>
  <si>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</si>
  <si>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</si>
  <si>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</si>
  <si>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</si>
  <si>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</si>
  <si>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</si>
  <si>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</si>
  <si>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</si>
  <si>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</si>
  <si>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</si>
  <si>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</si>
  <si>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</si>
  <si>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</si>
  <si>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</si>
  <si>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</si>
  <si>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</si>
  <si>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</si>
  <si>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</si>
  <si>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</si>
  <si>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</si>
  <si>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</si>
  <si>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</si>
  <si>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</si>
  <si>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</si>
  <si>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</si>
  <si>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</si>
  <si>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</si>
  <si>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</si>
  <si>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</si>
  <si>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</si>
  <si>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</si>
  <si>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</si>
  <si>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</si>
  <si>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</si>
  <si>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</si>
  <si>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</si>
  <si>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</si>
  <si>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</si>
  <si>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</si>
  <si>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</si>
  <si>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</si>
  <si>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</si>
  <si>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</si>
  <si>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</si>
  <si>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</si>
  <si>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</si>
  <si>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</si>
  <si>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</si>
  <si>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</si>
  <si>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</si>
  <si>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</si>
  <si>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</si>
  <si>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</si>
  <si>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</si>
  <si>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</si>
  <si>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</si>
  <si>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</si>
  <si>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</si>
  <si>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</si>
  <si>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</si>
  <si>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</si>
  <si>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</si>
  <si>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</si>
  <si>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</si>
  <si>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</si>
  <si>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</si>
  <si>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</si>
  <si>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</si>
  <si>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</si>
  <si>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</si>
  <si>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</si>
  <si>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</si>
  <si>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</si>
  <si>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</si>
  <si>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</si>
  <si>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</si>
  <si>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</si>
  <si>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</si>
  <si>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</si>
  <si>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</si>
  <si>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</si>
  <si>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</si>
  <si>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</si>
  <si>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</si>
  <si>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</si>
  <si>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</si>
  <si>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</si>
  <si>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</si>
  <si>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</si>
  <si>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</si>
  <si>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</si>
  <si>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</si>
  <si>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</si>
  <si>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</si>
  <si>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</si>
  <si>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</si>
  <si>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</si>
  <si>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</si>
  <si>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</si>
  <si>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</si>
  <si>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</si>
  <si>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</si>
  <si>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</si>
  <si>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</si>
  <si>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</si>
  <si>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</si>
  <si>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</si>
  <si>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</si>
  <si>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</si>
  <si>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</si>
  <si>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</si>
  <si>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</si>
  <si>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</si>
  <si>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</si>
  <si>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</si>
  <si>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</si>
  <si>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</si>
  <si>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</si>
  <si>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</si>
  <si>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</si>
  <si>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</si>
  <si>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</si>
  <si>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</si>
  <si>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</si>
  <si>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</si>
  <si>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</si>
  <si>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</si>
  <si>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</si>
  <si>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</si>
  <si>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</si>
  <si>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</si>
  <si>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</si>
  <si>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</si>
  <si>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</si>
  <si>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</si>
  <si>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</si>
  <si>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</si>
  <si>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</si>
  <si>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</si>
  <si>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</si>
  <si>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</si>
  <si>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</si>
  <si>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</si>
  <si>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</si>
  <si>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</si>
  <si>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</si>
  <si>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</si>
  <si>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</si>
  <si>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</si>
  <si>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</si>
  <si>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</si>
  <si>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</si>
  <si>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</si>
  <si>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</si>
  <si>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</si>
  <si>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</si>
  <si>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</si>
  <si>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</si>
  <si>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</si>
  <si>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</si>
  <si>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</si>
  <si>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</si>
  <si>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</si>
  <si>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</si>
  <si>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</si>
  <si>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</si>
  <si>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</si>
  <si>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</si>
  <si>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</si>
  <si>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</si>
  <si>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</si>
  <si>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</si>
  <si>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</si>
  <si>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</si>
  <si>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</si>
  <si>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</si>
  <si>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</si>
  <si>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</si>
  <si>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</si>
  <si>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</si>
  <si>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</si>
  <si>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</si>
  <si>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</si>
  <si>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</si>
  <si>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</si>
  <si>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</si>
  <si>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</si>
  <si>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</si>
  <si>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</si>
  <si>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</si>
  <si>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</si>
  <si>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</si>
  <si>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</si>
  <si>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</si>
  <si>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</si>
  <si>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</si>
  <si>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</si>
  <si>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</si>
  <si>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</si>
  <si>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</si>
  <si>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</si>
  <si>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</si>
  <si>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</si>
  <si>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</si>
  <si>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</si>
  <si>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</si>
  <si>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</si>
  <si>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</si>
  <si>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</si>
  <si>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</si>
  <si>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</si>
  <si>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</si>
  <si>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</si>
  <si>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</si>
  <si>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</si>
  <si>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</si>
  <si>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</si>
  <si>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</si>
  <si>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</si>
  <si>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</si>
  <si>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</si>
  <si>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</si>
  <si>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</si>
  <si>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</si>
  <si>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</si>
  <si>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</si>
  <si>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</si>
  <si>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</si>
  <si>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</si>
  <si>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</si>
  <si>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</si>
  <si>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</si>
  <si>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</si>
  <si>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</si>
  <si>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</si>
  <si>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</si>
  <si>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</si>
  <si>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</si>
  <si>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</si>
  <si>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</si>
  <si>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</si>
  <si>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</si>
  <si>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</si>
  <si>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</si>
  <si>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</si>
  <si>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</si>
  <si>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</si>
  <si>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</si>
  <si>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</si>
  <si>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</si>
  <si>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</si>
  <si>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</si>
  <si>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</si>
  <si>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</si>
  <si>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</si>
  <si>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</si>
  <si>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</si>
  <si>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</si>
  <si>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</si>
  <si>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</si>
  <si>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</si>
  <si>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</si>
  <si>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</si>
  <si>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</si>
  <si>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</si>
  <si>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</si>
  <si>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</si>
  <si>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</si>
  <si>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</si>
  <si>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</si>
  <si>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</si>
  <si>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</si>
  <si>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</si>
  <si>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</si>
  <si>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</si>
  <si>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</si>
  <si>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</si>
  <si>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</si>
  <si>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</si>
  <si>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</si>
  <si>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</si>
  <si>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</si>
  <si>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</si>
  <si>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</si>
  <si>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</si>
  <si>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</si>
  <si>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</si>
  <si>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</si>
  <si>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</si>
  <si>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</si>
  <si>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</si>
  <si>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</si>
  <si>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</si>
  <si>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</si>
  <si>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</si>
  <si>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</si>
  <si>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</si>
  <si>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</si>
  <si>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</si>
  <si>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</si>
  <si>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</si>
  <si>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</si>
  <si>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</si>
  <si>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</si>
  <si>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</si>
  <si>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</si>
  <si>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</si>
  <si>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</si>
  <si>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</si>
  <si>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</si>
  <si>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</si>
  <si>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</si>
  <si>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</si>
  <si>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</si>
  <si>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</si>
  <si>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</si>
  <si>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</si>
  <si>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</si>
  <si>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</si>
  <si>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</si>
  <si>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</si>
  <si>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</si>
  <si>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</si>
  <si>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</si>
  <si>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</si>
  <si>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</si>
  <si>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</si>
  <si>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</si>
  <si>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</si>
  <si>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</si>
  <si>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</si>
  <si>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</si>
  <si>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</si>
  <si>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</si>
  <si>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</si>
  <si>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</si>
  <si>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</si>
  <si>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</si>
  <si>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</si>
  <si>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</si>
  <si>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</si>
  <si>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</si>
  <si>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</si>
  <si>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</si>
  <si>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</si>
  <si>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</si>
  <si>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</si>
  <si>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</si>
  <si>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</si>
  <si>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</si>
  <si>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</si>
  <si>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</si>
  <si>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</si>
  <si>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</si>
  <si>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</si>
  <si>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</si>
  <si>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</si>
  <si>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</si>
  <si>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</si>
  <si>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</si>
  <si>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</si>
  <si>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</si>
  <si>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</si>
  <si>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</si>
  <si>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</si>
  <si>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</si>
  <si>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</si>
  <si>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</si>
  <si>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</si>
  <si>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</si>
  <si>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</si>
  <si>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</si>
  <si>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</si>
  <si>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</si>
  <si>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</si>
  <si>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</si>
  <si>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</si>
  <si>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</si>
  <si>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</si>
  <si>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</si>
  <si>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</si>
  <si>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</si>
  <si>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</si>
  <si>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</si>
  <si>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</si>
  <si>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</si>
  <si>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</si>
  <si>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</si>
  <si>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</si>
  <si>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</si>
  <si>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</si>
  <si>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</si>
  <si>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</si>
  <si>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</si>
  <si>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</si>
  <si>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</si>
  <si>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</si>
  <si>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</si>
  <si>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</si>
  <si>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</si>
  <si>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</si>
  <si>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</si>
  <si>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</si>
  <si>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</si>
  <si>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</si>
  <si>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</si>
  <si>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</si>
  <si>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</si>
  <si>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</si>
  <si>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</si>
  <si>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</si>
  <si>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</si>
  <si>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</si>
  <si>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</si>
  <si>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</si>
  <si>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</si>
  <si>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</si>
  <si>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</si>
  <si>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</si>
  <si>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</si>
  <si>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</si>
  <si>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</si>
  <si>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</si>
  <si>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</si>
  <si>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</si>
  <si>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</si>
  <si>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</si>
  <si>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</si>
  <si>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</si>
  <si>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</si>
  <si>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</si>
  <si>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</si>
  <si>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</si>
  <si>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</si>
  <si>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</si>
  <si>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</si>
  <si>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</si>
  <si>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</si>
  <si>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</si>
  <si>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</si>
  <si>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</si>
  <si>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</si>
  <si>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</si>
  <si>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</si>
  <si>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</si>
  <si>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</si>
  <si>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</si>
  <si>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</si>
  <si>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</si>
  <si>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</si>
  <si>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</si>
  <si>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</si>
  <si>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</si>
  <si>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</si>
  <si>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</si>
  <si>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</si>
  <si>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</si>
  <si>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</si>
  <si>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</si>
  <si>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</si>
  <si>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</si>
  <si>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</si>
  <si>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</si>
  <si>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</si>
  <si>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</si>
  <si>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</si>
  <si>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</si>
  <si>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</si>
  <si>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</si>
  <si>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</si>
  <si>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</si>
  <si>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</si>
  <si>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</si>
  <si>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</si>
  <si>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</si>
  <si>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</si>
  <si>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</si>
  <si>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</si>
  <si>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</si>
  <si>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</si>
  <si>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</si>
  <si>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</si>
  <si>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</si>
  <si>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</si>
  <si>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</si>
  <si>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</si>
  <si>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</si>
  <si>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</si>
  <si>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</si>
  <si>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</si>
  <si>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</si>
  <si>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</si>
  <si>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</si>
  <si>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</si>
  <si>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</si>
  <si>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</si>
  <si>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</si>
  <si>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</si>
  <si>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</si>
  <si>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</si>
  <si>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</si>
  <si>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</si>
  <si>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</si>
  <si>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</si>
  <si>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</si>
  <si>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</si>
  <si>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</si>
  <si>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</si>
  <si>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</si>
  <si>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</si>
  <si>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</si>
  <si>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</si>
  <si>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</si>
  <si>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</si>
  <si>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</si>
  <si>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</si>
  <si>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</si>
  <si>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</si>
  <si>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</si>
  <si>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</si>
  <si>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</si>
  <si>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</si>
  <si>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</si>
  <si>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</si>
  <si>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</si>
  <si>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</si>
  <si>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</si>
  <si>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</si>
  <si>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</si>
  <si>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</si>
  <si>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</si>
  <si>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</si>
  <si>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</si>
  <si>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</si>
  <si>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</si>
  <si>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</si>
  <si>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</si>
  <si>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</si>
  <si>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</si>
  <si>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</si>
  <si>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</si>
  <si>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</si>
  <si>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</si>
  <si>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</si>
  <si>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</si>
  <si>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</si>
  <si>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</si>
  <si>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</si>
  <si>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</si>
  <si>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</si>
  <si>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</si>
  <si>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</si>
  <si>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</si>
  <si>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</si>
  <si>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</si>
  <si>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</si>
  <si>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</si>
  <si>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</si>
  <si>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</si>
  <si>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</si>
  <si>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</si>
  <si>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</si>
  <si>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</si>
  <si>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</si>
  <si>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</si>
  <si>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</si>
  <si>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</si>
  <si>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</si>
  <si>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</si>
  <si>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</si>
  <si>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</si>
  <si>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</si>
  <si>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</si>
  <si>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</si>
  <si>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</si>
  <si>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</si>
  <si>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</si>
  <si>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</si>
  <si>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</si>
  <si>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</si>
  <si>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</si>
  <si>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</si>
  <si>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</si>
  <si>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</si>
  <si>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</si>
  <si>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</si>
  <si>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</si>
  <si>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</si>
  <si>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</si>
  <si>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</si>
  <si>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</si>
  <si>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</si>
  <si>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</si>
  <si>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</si>
  <si>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</si>
  <si>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</si>
  <si>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</si>
  <si>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</si>
  <si>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</si>
  <si>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</si>
  <si>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</si>
  <si>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</si>
  <si>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</si>
  <si>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</si>
  <si>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</si>
  <si>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</si>
  <si>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</si>
  <si>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</si>
  <si>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</si>
  <si>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</si>
  <si>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</si>
  <si>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</si>
  <si>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</si>
  <si>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</si>
  <si>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</si>
  <si>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</si>
  <si>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</si>
  <si>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</si>
  <si>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</si>
  <si>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</si>
  <si>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</si>
  <si>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</si>
  <si>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</si>
  <si>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</si>
  <si>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</si>
  <si>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</si>
  <si>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</si>
  <si>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</si>
  <si>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</si>
  <si>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</si>
  <si>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</si>
  <si>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</si>
  <si>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</si>
  <si>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</si>
  <si>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</si>
  <si>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</si>
  <si>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</si>
  <si>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</si>
  <si>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</si>
  <si>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</si>
  <si>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</si>
  <si>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</si>
  <si>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</si>
  <si>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</si>
  <si>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</si>
  <si>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</si>
  <si>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</si>
  <si>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</si>
  <si>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</si>
  <si>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</si>
  <si>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</si>
  <si>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</si>
  <si>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</si>
  <si>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</si>
  <si>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</si>
  <si>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</si>
  <si>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</si>
  <si>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</si>
  <si>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</si>
  <si>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</si>
  <si>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</si>
  <si>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</si>
  <si>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</si>
  <si>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</si>
  <si>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</si>
  <si>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</si>
  <si>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</si>
  <si>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</si>
  <si>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</si>
  <si>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</si>
  <si>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</si>
  <si>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</si>
  <si>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</si>
  <si>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</si>
  <si>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</si>
  <si>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</si>
  <si>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</si>
  <si>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</si>
  <si>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</si>
  <si>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</si>
  <si>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</si>
  <si>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</si>
  <si>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</si>
  <si>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</si>
  <si>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</si>
  <si>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</si>
  <si>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</si>
  <si>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</si>
  <si>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</si>
  <si>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</si>
  <si>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</si>
  <si>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</si>
  <si>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</si>
  <si>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</si>
  <si>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</si>
  <si>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</si>
  <si>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</si>
  <si>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</si>
  <si>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</si>
  <si>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</si>
  <si>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</si>
  <si>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</si>
  <si>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</si>
  <si>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</si>
  <si>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</si>
  <si>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</si>
  <si>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</si>
  <si>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</si>
  <si>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</si>
  <si>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</si>
  <si>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</si>
  <si>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</si>
  <si>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</si>
  <si>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</si>
  <si>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</si>
  <si>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</si>
  <si>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</si>
  <si>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</si>
  <si>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</si>
  <si>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</si>
  <si>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</si>
  <si>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</si>
  <si>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</si>
  <si>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</si>
  <si>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</si>
  <si>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</si>
  <si>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</si>
  <si>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</si>
  <si>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</si>
  <si>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</si>
  <si>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</si>
  <si>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</si>
  <si>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</si>
  <si>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</si>
  <si>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</si>
  <si>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</si>
  <si>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</si>
  <si>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</si>
  <si>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</si>
  <si>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</si>
  <si>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</si>
  <si>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</si>
  <si>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</si>
  <si>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</si>
  <si>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</si>
  <si>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</si>
  <si>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</si>
  <si>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</si>
  <si>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</si>
  <si>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</si>
  <si>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</si>
  <si>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</si>
  <si>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</si>
  <si>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</si>
  <si>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</si>
  <si>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</si>
  <si>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</si>
  <si>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</si>
  <si>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</si>
  <si>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</si>
  <si>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</si>
  <si>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</si>
  <si>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</si>
  <si>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</si>
  <si>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</si>
  <si>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</si>
  <si>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</si>
  <si>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</si>
  <si>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</si>
  <si>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</si>
  <si>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</si>
  <si>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</si>
  <si>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</si>
  <si>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</si>
  <si>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</si>
  <si>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</si>
  <si>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</si>
  <si>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</si>
  <si>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</si>
  <si>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</si>
  <si>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</si>
  <si>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</si>
  <si>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</si>
  <si>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</si>
  <si>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</si>
  <si>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</si>
  <si>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</si>
  <si>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</si>
  <si>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</si>
  <si>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</si>
  <si>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</si>
  <si>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</si>
  <si>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</si>
  <si>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</si>
  <si>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</si>
  <si>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</si>
  <si>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</si>
  <si>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</si>
  <si>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</si>
  <si>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</si>
  <si>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</si>
  <si>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</si>
  <si>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</si>
  <si>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</si>
  <si>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</si>
  <si>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</si>
  <si>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</si>
  <si>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</si>
  <si>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</si>
  <si>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</si>
  <si>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</si>
  <si>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</si>
  <si>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</si>
  <si>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</si>
  <si>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</si>
  <si>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</si>
  <si>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</si>
  <si>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</si>
  <si>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</si>
  <si>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</si>
  <si>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</si>
  <si>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</si>
  <si>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</si>
  <si>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</si>
  <si>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</si>
  <si>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</si>
  <si>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</si>
  <si>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</si>
  <si>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</si>
  <si>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</si>
  <si>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</si>
  <si>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</si>
  <si>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</si>
  <si>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</si>
  <si>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</si>
  <si>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</si>
  <si>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</si>
  <si>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</si>
  <si>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</si>
  <si>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</si>
  <si>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</si>
  <si>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</si>
  <si>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</si>
  <si>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</si>
  <si>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</si>
  <si>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</si>
  <si>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</si>
  <si>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</si>
  <si>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</si>
  <si>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</si>
  <si>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</si>
  <si>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</si>
  <si>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</si>
  <si>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</si>
  <si>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</si>
  <si>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</si>
  <si>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</si>
  <si>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</si>
  <si>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</si>
  <si>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</si>
  <si>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</si>
  <si>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</si>
  <si>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</si>
  <si>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</si>
  <si>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</si>
  <si>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</si>
  <si>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</si>
  <si>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</si>
  <si>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</si>
  <si>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</si>
  <si>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</si>
  <si>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</si>
  <si>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</si>
  <si>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</si>
  <si>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</si>
  <si>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</si>
  <si>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</si>
  <si>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</si>
  <si>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</si>
  <si>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</si>
  <si>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</si>
  <si>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</si>
  <si>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</si>
  <si>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</si>
  <si>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</si>
  <si>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</si>
  <si>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</si>
  <si>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</si>
  <si>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</si>
  <si>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</si>
  <si>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</si>
  <si>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</si>
  <si>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</si>
  <si>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</si>
  <si>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</si>
  <si>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</si>
  <si>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</si>
  <si>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</si>
  <si>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</si>
  <si>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</si>
  <si>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</si>
  <si>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</si>
  <si>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</si>
  <si>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</si>
  <si>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</si>
  <si>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</si>
  <si>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</si>
  <si>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</si>
  <si>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</si>
  <si>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</si>
  <si>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</si>
  <si>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</si>
  <si>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</si>
  <si>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</si>
  <si>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</si>
  <si>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</si>
  <si>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</si>
  <si>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</si>
  <si>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</si>
  <si>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</si>
  <si>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</si>
  <si>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</si>
  <si>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</si>
  <si>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</si>
  <si>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</si>
  <si>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</si>
  <si>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</si>
  <si>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</si>
  <si>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</si>
  <si>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</si>
  <si>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</si>
  <si>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</si>
  <si>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</si>
  <si>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</si>
  <si>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</si>
  <si>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</si>
  <si>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</si>
  <si>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</si>
  <si>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</si>
  <si>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</si>
  <si>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</si>
  <si>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</si>
  <si>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</si>
  <si>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</si>
  <si>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</si>
  <si>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</si>
  <si>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</si>
  <si>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</si>
  <si>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</si>
  <si>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</si>
  <si>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</si>
  <si>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</si>
  <si>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</si>
  <si>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</si>
  <si>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</si>
  <si>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</si>
  <si>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</si>
  <si>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</si>
  <si>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</si>
  <si>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</si>
  <si>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</si>
  <si>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</si>
  <si>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</si>
  <si>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</si>
  <si>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</si>
  <si>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</si>
  <si>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</si>
  <si>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</si>
  <si>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</si>
  <si>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</si>
  <si>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</si>
  <si>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</si>
  <si>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</si>
  <si>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</si>
  <si>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</si>
  <si>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</si>
  <si>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</si>
  <si>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</si>
  <si>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</si>
  <si>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</si>
  <si>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</si>
  <si>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</si>
  <si>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</si>
  <si>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</si>
  <si>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</si>
  <si>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</si>
  <si>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</si>
  <si>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</si>
  <si>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</si>
  <si>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</si>
  <si>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</si>
  <si>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</si>
  <si>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</si>
  <si>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</si>
  <si>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</si>
  <si>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</si>
  <si>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</si>
  <si>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</si>
  <si>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</si>
  <si>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</si>
  <si>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</si>
  <si>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</si>
  <si>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</si>
  <si>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</si>
  <si>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</si>
  <si>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</si>
  <si>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</si>
  <si>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</si>
  <si>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</si>
  <si>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</si>
  <si>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</si>
  <si>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</si>
  <si>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</si>
  <si>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</si>
  <si>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</si>
  <si>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</si>
  <si>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</si>
  <si>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</si>
  <si>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</si>
  <si>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</si>
  <si>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</si>
  <si>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</si>
  <si>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</si>
  <si>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</si>
  <si>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</si>
  <si>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</si>
  <si>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</si>
  <si>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</si>
  <si>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</si>
  <si>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</si>
  <si>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</si>
  <si>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</si>
  <si>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</si>
  <si>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</si>
  <si>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</si>
  <si>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</si>
  <si>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</si>
  <si>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</si>
  <si>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</si>
  <si>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</si>
  <si>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</si>
  <si>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</si>
  <si>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</si>
  <si>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</si>
  <si>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</si>
  <si>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</si>
  <si>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</si>
  <si>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</si>
  <si>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</si>
  <si>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</si>
  <si>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</si>
  <si>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</si>
  <si>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</si>
  <si>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</si>
  <si>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</si>
  <si>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</si>
  <si>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</si>
  <si>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</si>
  <si>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</si>
  <si>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</si>
  <si>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</si>
  <si>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</si>
  <si>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</si>
  <si>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</si>
  <si>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</si>
  <si>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</si>
  <si>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</si>
  <si>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</si>
  <si>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</si>
  <si>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</si>
  <si>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</si>
  <si>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</si>
  <si>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</si>
  <si>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</si>
  <si>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</si>
  <si>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</si>
  <si>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</si>
  <si>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</si>
  <si>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</si>
  <si>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</si>
  <si>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</si>
  <si>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</si>
  <si>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</si>
  <si>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</si>
  <si>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</si>
  <si>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</si>
  <si>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</si>
  <si>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</si>
  <si>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</si>
  <si>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</si>
  <si>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</si>
  <si>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</si>
  <si>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</si>
  <si>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</si>
  <si>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</si>
  <si>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</si>
  <si>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</si>
  <si>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</si>
  <si>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</si>
  <si>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</si>
  <si>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</si>
  <si>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</si>
  <si>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</si>
  <si>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</si>
  <si>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</si>
  <si>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</si>
  <si>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</si>
  <si>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</si>
  <si>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</si>
  <si>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</si>
  <si>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</si>
  <si>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</si>
  <si>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</si>
  <si>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</si>
  <si>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</si>
  <si>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</si>
  <si>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</si>
  <si>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</si>
  <si>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</si>
  <si>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</si>
  <si>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</si>
  <si>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</si>
  <si>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</si>
  <si>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</si>
  <si>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</si>
  <si>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</si>
  <si>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</si>
  <si>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</si>
  <si>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</si>
  <si>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</si>
  <si>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</si>
  <si>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</si>
  <si>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</si>
  <si>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</si>
  <si>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</si>
  <si>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</si>
  <si>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</si>
  <si>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</si>
  <si>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</si>
  <si>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</si>
  <si>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</si>
  <si>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</si>
  <si>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</si>
  <si>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</si>
  <si>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</si>
  <si>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</si>
  <si>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</si>
  <si>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</si>
  <si>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</si>
  <si>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</si>
  <si>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</si>
  <si>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</si>
  <si>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</si>
  <si>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</si>
  <si>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</si>
  <si>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</si>
  <si>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</si>
  <si>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</si>
  <si>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</si>
  <si>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</si>
  <si>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</si>
  <si>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</si>
  <si>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</si>
  <si>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</si>
  <si>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</si>
  <si>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</si>
  <si>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</si>
  <si>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</si>
  <si>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</si>
  <si>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</si>
  <si>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</si>
  <si>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</si>
  <si>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</si>
  <si>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</si>
  <si>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</si>
  <si>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</si>
  <si>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</si>
  <si>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</si>
  <si>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</si>
  <si>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</si>
  <si>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</si>
  <si>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</si>
  <si>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</si>
  <si>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</si>
  <si>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</si>
  <si>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</si>
  <si>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</si>
  <si>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</si>
  <si>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</si>
  <si>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</si>
  <si>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</si>
  <si>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</si>
  <si>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</si>
  <si>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</si>
  <si>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</si>
  <si>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</si>
  <si>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</si>
  <si>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</si>
  <si>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</si>
  <si>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</si>
  <si>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</si>
  <si>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</si>
  <si>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</si>
  <si>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</si>
  <si>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</si>
  <si>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</si>
  <si>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</si>
  <si>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</si>
  <si>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</si>
  <si>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</si>
  <si>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</si>
  <si>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</si>
  <si>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</si>
  <si>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</si>
  <si>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</si>
  <si>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</si>
  <si>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</si>
  <si>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</si>
  <si>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</si>
  <si>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</si>
  <si>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</si>
  <si>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</si>
  <si>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</si>
  <si>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</si>
  <si>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</si>
  <si>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</si>
  <si>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</si>
  <si>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</si>
  <si>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</si>
  <si>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</si>
  <si>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</si>
  <si>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</si>
  <si>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</si>
  <si>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</si>
  <si>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</si>
  <si>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</si>
  <si>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</si>
  <si>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</si>
  <si>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</si>
  <si>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</si>
  <si>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</si>
  <si>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</si>
  <si>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</si>
  <si>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</si>
  <si>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</si>
  <si>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</si>
  <si>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</si>
  <si>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</si>
  <si>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</si>
  <si>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</si>
  <si>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</si>
  <si>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</si>
  <si>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</si>
  <si>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</si>
  <si>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</si>
  <si>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</si>
  <si>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</si>
  <si>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</si>
  <si>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</si>
  <si>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</si>
  <si>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</si>
  <si>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</si>
  <si>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</si>
  <si>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</si>
  <si>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</si>
  <si>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</si>
  <si>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</si>
  <si>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</si>
  <si>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</si>
  <si>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</si>
  <si>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</si>
  <si>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</si>
  <si>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</si>
  <si>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</si>
  <si>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</si>
  <si>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</si>
  <si>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</si>
  <si>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</si>
  <si>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</si>
  <si>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</si>
  <si>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</si>
  <si>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</si>
  <si>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</si>
  <si>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</si>
  <si>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</si>
  <si>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</si>
  <si>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</si>
  <si>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</si>
  <si>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</si>
  <si>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</si>
  <si>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</si>
  <si>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</si>
  <si>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</si>
  <si>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</si>
  <si>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</si>
  <si>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</si>
  <si>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</si>
  <si>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</si>
  <si>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</si>
  <si>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</si>
  <si>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</si>
  <si>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</si>
  <si>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</si>
  <si>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</si>
  <si>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</si>
  <si>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</si>
  <si>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</si>
  <si>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</si>
  <si>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</si>
  <si>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</si>
  <si>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</si>
  <si>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</si>
  <si>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</si>
  <si>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</si>
  <si>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</si>
  <si>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</si>
  <si>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</si>
  <si>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</si>
  <si>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</si>
  <si>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</si>
  <si>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</si>
  <si>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</si>
  <si>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</si>
  <si>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</si>
  <si>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</si>
  <si>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</si>
  <si>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</si>
  <si>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</si>
  <si>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</si>
  <si>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</si>
  <si>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</si>
  <si>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</si>
  <si>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</si>
  <si>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</si>
  <si>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</si>
  <si>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</si>
  <si>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</si>
  <si>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</si>
  <si>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</si>
  <si>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</si>
  <si>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</si>
  <si>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</si>
  <si>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</si>
  <si>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</si>
  <si>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</si>
  <si>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</si>
  <si>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</si>
  <si>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</si>
  <si>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</si>
  <si>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</si>
  <si>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</si>
  <si>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</si>
  <si>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</si>
  <si>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</si>
  <si>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</si>
  <si>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</si>
  <si>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</si>
  <si>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</si>
  <si>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</si>
  <si>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</si>
  <si>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</si>
  <si>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</si>
  <si>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</si>
  <si>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</si>
  <si>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</si>
  <si>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</si>
  <si>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</si>
  <si>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</si>
  <si>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</si>
  <si>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</si>
  <si>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</si>
  <si>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</si>
  <si>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</si>
  <si>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</si>
  <si>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</si>
  <si>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</si>
  <si>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</si>
  <si>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</si>
  <si>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</si>
  <si>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</si>
  <si>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</si>
  <si>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</si>
  <si>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</si>
  <si>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</si>
  <si>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</si>
  <si>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</si>
  <si>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</si>
  <si>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</si>
  <si>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</si>
  <si>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</si>
  <si>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</si>
  <si>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</si>
  <si>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</si>
  <si>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</si>
  <si>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</si>
  <si>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</si>
  <si>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</si>
  <si>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</si>
  <si>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</si>
  <si>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</si>
  <si>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</si>
  <si>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</si>
  <si>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</si>
  <si>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</si>
  <si>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</si>
  <si>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</si>
  <si>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</si>
  <si>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</si>
  <si>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</si>
  <si>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</si>
  <si>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</si>
  <si>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</si>
  <si>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</si>
  <si>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</si>
  <si>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</si>
  <si>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</si>
  <si>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</si>
  <si>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</si>
  <si>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</si>
  <si>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</si>
  <si>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</si>
  <si>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</si>
  <si>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</si>
  <si>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</si>
  <si>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</si>
  <si>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</si>
  <si>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</si>
  <si>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</si>
  <si>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</si>
  <si>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</si>
  <si>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</si>
  <si>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</si>
  <si>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</si>
  <si>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</si>
  <si>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</si>
  <si>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</si>
  <si>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</si>
  <si>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</si>
  <si>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</si>
  <si>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</si>
  <si>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</si>
  <si>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</si>
  <si>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</si>
  <si>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</si>
  <si>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</si>
  <si>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</si>
  <si>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</si>
  <si>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</si>
  <si>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</si>
  <si>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</si>
  <si>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</si>
  <si>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</si>
  <si>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</si>
  <si>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</si>
  <si>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</si>
  <si>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</si>
  <si>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</si>
  <si>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</si>
  <si>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</si>
  <si>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</si>
  <si>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</si>
  <si>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</si>
  <si>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</si>
  <si>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</si>
  <si>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</si>
  <si>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</si>
  <si>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</si>
  <si>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</si>
  <si>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</si>
  <si>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</si>
  <si>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</si>
  <si>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</si>
  <si>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</si>
  <si>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</si>
  <si>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</si>
  <si>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</si>
  <si>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</si>
  <si>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</si>
  <si>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</si>
  <si>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</si>
  <si>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</si>
  <si>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</si>
  <si>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</si>
  <si>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</si>
  <si>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</si>
  <si>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</si>
  <si>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</si>
  <si>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</si>
  <si>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</si>
  <si>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</si>
  <si>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</si>
  <si>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</si>
  <si>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</si>
  <si>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</si>
  <si>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</si>
  <si>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</si>
  <si>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</si>
  <si>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</si>
  <si>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</si>
  <si>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</si>
  <si>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</si>
  <si>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</si>
  <si>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</si>
  <si>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</si>
  <si>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</si>
  <si>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</si>
  <si>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</si>
  <si>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</si>
  <si>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</si>
  <si>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</si>
  <si>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</si>
  <si>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</si>
  <si>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</si>
  <si>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</si>
  <si>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</si>
  <si>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</si>
  <si>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</si>
  <si>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</si>
  <si>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</si>
  <si>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</si>
  <si>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</si>
  <si>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</si>
  <si>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</si>
  <si>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</si>
  <si>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</si>
  <si>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</si>
  <si>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</si>
  <si>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</si>
  <si>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</si>
  <si>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</si>
  <si>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</si>
  <si>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</si>
  <si>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</si>
  <si>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</si>
  <si>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</si>
  <si>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</si>
  <si>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</si>
  <si>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</si>
  <si>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</si>
  <si>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</si>
  <si>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</si>
  <si>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</si>
  <si>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</si>
  <si>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</si>
  <si>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</si>
  <si>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</si>
  <si>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</si>
  <si>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</si>
  <si>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</si>
  <si>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</si>
  <si>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</si>
  <si>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</si>
  <si>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</si>
  <si>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</si>
  <si>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</si>
  <si>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</si>
  <si>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</si>
  <si>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</si>
  <si>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</si>
  <si>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</si>
  <si>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</si>
  <si>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</si>
  <si>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</si>
  <si>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</si>
  <si>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</si>
  <si>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</si>
  <si>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</si>
  <si>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</si>
  <si>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</si>
  <si>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</si>
  <si>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</si>
  <si>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</si>
  <si>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</si>
  <si>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</si>
  <si>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</si>
  <si>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</si>
  <si>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</si>
  <si>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</si>
  <si>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</si>
  <si>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</si>
  <si>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</si>
  <si>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</si>
  <si>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</si>
  <si>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</si>
  <si>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</si>
  <si>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</si>
  <si>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</si>
  <si>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</si>
  <si>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</si>
  <si>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</si>
  <si>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</si>
  <si>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</si>
  <si>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</si>
  <si>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</si>
  <si>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</si>
  <si>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</si>
  <si>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</si>
  <si>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</si>
  <si>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</si>
  <si>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</si>
  <si>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</si>
  <si>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</si>
  <si>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</si>
  <si>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</si>
  <si>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</si>
  <si>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</si>
  <si>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</si>
  <si>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</si>
  <si>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</si>
  <si>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</si>
  <si>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</si>
  <si>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</si>
  <si>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</si>
  <si>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</si>
  <si>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</si>
  <si>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</si>
  <si>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</si>
  <si>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</si>
  <si>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</si>
  <si>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</si>
  <si>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</si>
  <si>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</si>
  <si>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</si>
  <si>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</si>
  <si>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</si>
  <si>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</si>
  <si>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</si>
  <si>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</si>
  <si>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</si>
  <si>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</si>
  <si>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</si>
  <si>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</si>
  <si>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</si>
  <si>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</si>
  <si>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</si>
  <si>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</si>
  <si>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</si>
  <si>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</si>
  <si>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</si>
  <si>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</si>
  <si>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</si>
  <si>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</si>
  <si>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</si>
  <si>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</si>
  <si>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</si>
  <si>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</si>
  <si>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</si>
  <si>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</si>
  <si>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</si>
  <si>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</si>
  <si>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</si>
  <si>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</si>
  <si>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</si>
  <si>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</si>
  <si>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</si>
  <si>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</si>
  <si>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</si>
  <si>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</si>
  <si>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</si>
  <si>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</si>
  <si>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</si>
  <si>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</si>
  <si>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</si>
  <si>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</si>
  <si>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</si>
  <si>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</si>
  <si>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</si>
  <si>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</si>
  <si>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</si>
  <si>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</si>
  <si>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</si>
  <si>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</si>
  <si>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</si>
  <si>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</si>
  <si>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</si>
  <si>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</si>
  <si>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</si>
  <si>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</si>
  <si>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</si>
  <si>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</si>
  <si>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</si>
  <si>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</si>
  <si>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</si>
  <si>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</si>
  <si>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</si>
  <si>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</si>
  <si>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</si>
  <si>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</si>
  <si>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</si>
  <si>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</si>
  <si>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</si>
  <si>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</si>
  <si>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</si>
  <si>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</si>
  <si>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</si>
  <si>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</si>
  <si>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</si>
  <si>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</si>
  <si>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</si>
  <si>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</si>
  <si>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</si>
  <si>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</si>
  <si>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</si>
  <si>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</si>
  <si>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</si>
  <si>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</si>
  <si>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</si>
  <si>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</si>
  <si>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</si>
  <si>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</si>
  <si>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</si>
  <si>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</si>
  <si>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</si>
  <si>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</si>
  <si>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</si>
  <si>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</si>
  <si>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</si>
  <si>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</si>
  <si>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</si>
  <si>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</si>
  <si>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</si>
  <si>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</si>
  <si>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</si>
  <si>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</si>
  <si>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</si>
  <si>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</si>
  <si>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</si>
  <si>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</si>
  <si>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</si>
  <si>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</si>
  <si>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</si>
  <si>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</si>
  <si>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</si>
  <si>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</si>
  <si>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</si>
  <si>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</si>
  <si>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</si>
  <si>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</si>
  <si>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</si>
  <si>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</si>
  <si>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</si>
  <si>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</si>
  <si>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</si>
  <si>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</si>
  <si>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</si>
  <si>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</si>
  <si>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</si>
  <si>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</si>
  <si>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</si>
  <si>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</si>
  <si>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</si>
  <si>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</si>
  <si>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</si>
  <si>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</si>
  <si>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</si>
  <si>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</si>
  <si>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</si>
  <si>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</si>
  <si>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</si>
  <si>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</si>
  <si>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</si>
  <si>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</si>
  <si>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</si>
  <si>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</si>
  <si>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</si>
  <si>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</si>
  <si>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</si>
  <si>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</si>
  <si>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</si>
  <si>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</si>
  <si>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</si>
  <si>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</si>
  <si>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</si>
  <si>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</si>
  <si>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</si>
  <si>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</si>
  <si>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</si>
  <si>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</si>
  <si>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</si>
  <si>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</si>
  <si>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</si>
  <si>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</si>
  <si>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</si>
  <si>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</si>
  <si>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</si>
  <si>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</si>
  <si>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</si>
  <si>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</si>
  <si>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</si>
  <si>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</si>
  <si>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</si>
  <si>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</si>
  <si>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</si>
  <si>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</si>
  <si>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</si>
  <si>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</si>
  <si>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</si>
  <si>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</si>
  <si>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</si>
  <si>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</si>
  <si>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</si>
  <si>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</si>
  <si>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</si>
  <si>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</si>
  <si>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</si>
  <si>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</si>
  <si>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</si>
  <si>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</si>
  <si>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</si>
  <si>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</si>
  <si>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</si>
  <si>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</si>
  <si>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</si>
  <si>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</si>
  <si>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</si>
  <si>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</si>
  <si>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</si>
  <si>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</si>
  <si>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</si>
  <si>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</si>
  <si>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</si>
  <si>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</si>
  <si>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</si>
  <si>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</si>
  <si>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</si>
  <si>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</si>
  <si>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</si>
  <si>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</si>
  <si>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</si>
  <si>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</si>
  <si>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</si>
  <si>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</si>
  <si>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</si>
  <si>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</si>
  <si>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</si>
  <si>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</si>
  <si>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</si>
  <si>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</si>
  <si>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</si>
  <si>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</si>
  <si>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</si>
  <si>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</si>
  <si>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</si>
  <si>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</si>
  <si>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</si>
  <si>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</si>
  <si>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</si>
  <si>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</si>
  <si>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</si>
  <si>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</si>
  <si>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</si>
  <si>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</si>
  <si>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</si>
  <si>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</si>
  <si>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</si>
  <si>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</si>
  <si>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</si>
  <si>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</si>
  <si>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</si>
  <si>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</si>
  <si>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</si>
  <si>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</si>
  <si>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</si>
  <si>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</si>
  <si>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</si>
  <si>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</si>
  <si>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</si>
  <si>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</si>
  <si>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</si>
  <si>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</si>
  <si>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</si>
  <si>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</si>
  <si>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</si>
  <si>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</si>
  <si>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</si>
  <si>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</si>
  <si>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</si>
  <si>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</si>
  <si>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</si>
  <si>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</si>
  <si>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</si>
  <si>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</si>
  <si>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</si>
  <si>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</si>
  <si>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</si>
  <si>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</si>
  <si>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</si>
  <si>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</si>
  <si>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</si>
  <si>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</si>
  <si>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</si>
  <si>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</si>
  <si>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</si>
  <si>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</si>
  <si>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</si>
  <si>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</si>
  <si>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</si>
  <si>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</si>
  <si>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</si>
  <si>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</si>
  <si>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</si>
  <si>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</si>
  <si>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</si>
  <si>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</si>
  <si>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</si>
  <si>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</si>
  <si>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</si>
  <si>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</si>
  <si>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</si>
  <si>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</si>
  <si>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</si>
  <si>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</si>
  <si>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</si>
  <si>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</si>
  <si>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</si>
  <si>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</si>
  <si>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</si>
  <si>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</si>
  <si>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</si>
  <si>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</si>
  <si>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</si>
  <si>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</si>
  <si>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</si>
  <si>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</si>
  <si>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</si>
  <si>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</si>
  <si>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</si>
  <si>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</si>
  <si>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</si>
  <si>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</si>
  <si>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</si>
  <si>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</si>
  <si>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</si>
  <si>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</si>
  <si>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</si>
  <si>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</si>
  <si>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</si>
  <si>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</si>
  <si>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</si>
  <si>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</si>
  <si>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</si>
  <si>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</si>
  <si>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</si>
  <si>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</si>
  <si>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</si>
  <si>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</si>
  <si>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</si>
  <si>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</si>
  <si>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</si>
  <si>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</si>
  <si>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</si>
  <si>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</si>
  <si>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</si>
  <si>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</si>
  <si>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</si>
  <si>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</si>
  <si>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</si>
  <si>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</si>
  <si>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</si>
  <si>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</si>
  <si>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</si>
  <si>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</si>
  <si>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</si>
  <si>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</si>
  <si>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</si>
  <si>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</si>
  <si>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</si>
  <si>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</si>
  <si>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</si>
  <si>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</si>
  <si>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</si>
  <si>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</si>
  <si>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</si>
  <si>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</si>
  <si>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</si>
  <si>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</si>
  <si>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</si>
  <si>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</si>
  <si>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</si>
  <si>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</si>
  <si>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</si>
  <si>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</si>
  <si>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</si>
  <si>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</si>
  <si>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</si>
  <si>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</si>
  <si>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</si>
  <si>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</si>
  <si>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</si>
  <si>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</si>
  <si>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</si>
  <si>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</si>
  <si>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</si>
  <si>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</si>
  <si>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</si>
  <si>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</si>
  <si>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</si>
  <si>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</si>
  <si>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</si>
  <si>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</si>
  <si>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</si>
  <si>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</si>
  <si>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</si>
  <si>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</si>
  <si>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</si>
  <si>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</si>
  <si>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</si>
  <si>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</si>
  <si>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</si>
  <si>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</si>
  <si>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</si>
  <si>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</si>
  <si>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</si>
  <si>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</si>
  <si>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</si>
  <si>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</si>
  <si>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</si>
  <si>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</si>
  <si>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</si>
  <si>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</si>
  <si>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</si>
  <si>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</si>
  <si>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</si>
  <si>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</si>
  <si>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</si>
  <si>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</si>
  <si>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</si>
  <si>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</si>
  <si>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</si>
  <si>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</si>
  <si>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</si>
  <si>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</si>
  <si>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</si>
  <si>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</si>
  <si>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</si>
  <si>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</si>
  <si>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</si>
  <si>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</si>
  <si>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</si>
  <si>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</si>
  <si>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</si>
  <si>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</si>
  <si>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</si>
  <si>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</si>
  <si>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</si>
  <si>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</si>
  <si>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</si>
  <si>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</si>
  <si>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</si>
  <si>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</si>
  <si>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</si>
  <si>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</si>
  <si>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</si>
  <si>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</si>
  <si>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</si>
  <si>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</si>
  <si>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</si>
  <si>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</si>
  <si>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</si>
  <si>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</si>
  <si>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</si>
  <si>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</si>
  <si>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</si>
  <si>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</si>
  <si>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</si>
  <si>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</si>
  <si>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</si>
  <si>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</si>
  <si>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</si>
  <si>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</si>
  <si>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</si>
  <si>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</si>
  <si>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</si>
  <si>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</si>
  <si>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</si>
  <si>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</si>
  <si>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</si>
  <si>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</si>
  <si>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</si>
  <si>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</si>
  <si>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</si>
  <si>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</si>
  <si>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</si>
  <si>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</si>
  <si>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</si>
  <si>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</si>
  <si>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</si>
  <si>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</si>
  <si>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</si>
  <si>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</si>
  <si>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</si>
  <si>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</si>
  <si>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</si>
  <si>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</si>
  <si>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</si>
  <si>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</si>
  <si>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</si>
  <si>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</si>
  <si>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</si>
  <si>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</si>
  <si>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</si>
  <si>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</si>
  <si>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</si>
  <si>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</si>
  <si>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</si>
  <si>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</si>
  <si>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</si>
  <si>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</si>
  <si>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</si>
  <si>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</si>
  <si>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</si>
  <si>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</si>
  <si>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</si>
  <si>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</si>
  <si>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</si>
  <si>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</si>
  <si>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</si>
  <si>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</si>
  <si>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</si>
  <si>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</si>
  <si>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</si>
  <si>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</si>
  <si>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</si>
  <si>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</si>
  <si>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</si>
  <si>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</si>
  <si>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</si>
  <si>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</si>
  <si>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</si>
  <si>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</si>
  <si>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</si>
  <si>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</si>
  <si>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</si>
  <si>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</si>
  <si>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</si>
  <si>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</si>
  <si>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</si>
  <si>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</si>
  <si>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</si>
  <si>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</si>
  <si>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</si>
  <si>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</si>
  <si>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</si>
  <si>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</si>
  <si>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</si>
  <si>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</si>
  <si>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</si>
  <si>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</si>
  <si>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</si>
  <si>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</si>
  <si>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</si>
  <si>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</si>
  <si>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</si>
  <si>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</si>
  <si>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</si>
  <si>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</si>
  <si>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</si>
  <si>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</si>
  <si>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</si>
  <si>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</si>
  <si>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</si>
  <si>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</si>
  <si>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</si>
  <si>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</si>
  <si>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</si>
  <si>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</si>
  <si>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</si>
  <si>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</si>
  <si>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</si>
  <si>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</si>
  <si>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</si>
  <si>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</si>
  <si>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</si>
  <si>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</si>
  <si>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</si>
  <si>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</si>
  <si>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</si>
  <si>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</si>
  <si>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</si>
  <si>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</si>
  <si>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</si>
  <si>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</si>
  <si>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</si>
  <si>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</si>
  <si>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</si>
  <si>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</si>
  <si>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</si>
  <si>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</si>
  <si>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</si>
  <si>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</si>
  <si>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</si>
  <si>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</si>
  <si>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</si>
  <si>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</si>
  <si>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</si>
  <si>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</si>
  <si>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</si>
  <si>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</si>
  <si>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</si>
  <si>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</si>
  <si>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</si>
  <si>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</si>
  <si>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</si>
  <si>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</si>
  <si>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</si>
  <si>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</si>
  <si>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</si>
  <si>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</si>
  <si>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</si>
  <si>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</si>
  <si>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</si>
  <si>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</si>
  <si>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</si>
  <si>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</si>
  <si>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</si>
  <si>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</si>
  <si>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</si>
  <si>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</si>
  <si>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</si>
  <si>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</si>
  <si>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</si>
  <si>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</si>
  <si>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</si>
  <si>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</si>
  <si>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</si>
  <si>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</si>
  <si>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</si>
  <si>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</si>
  <si>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</si>
  <si>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</si>
  <si>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</si>
  <si>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</si>
  <si>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</si>
  <si>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</si>
  <si>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</si>
  <si>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</si>
  <si>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</si>
  <si>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</si>
  <si>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</si>
  <si>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</si>
  <si>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</si>
  <si>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</si>
  <si>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</si>
  <si>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</si>
  <si>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</si>
  <si>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</si>
  <si>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</si>
  <si>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</si>
  <si>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</si>
  <si>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</si>
  <si>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</si>
  <si>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</si>
  <si>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</si>
  <si>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</si>
  <si>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</si>
  <si>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</si>
  <si>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</si>
  <si>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</si>
  <si>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</si>
  <si>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</si>
  <si>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</si>
  <si>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</si>
  <si>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</si>
  <si>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</si>
  <si>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</si>
  <si>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</si>
  <si>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</si>
  <si>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</si>
  <si>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</si>
  <si>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</si>
  <si>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</si>
  <si>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</si>
  <si>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</si>
  <si>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</si>
  <si>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</si>
  <si>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</si>
  <si>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</si>
  <si>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</si>
  <si>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</si>
  <si>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</si>
  <si>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</si>
  <si>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</si>
  <si>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</si>
  <si>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</si>
  <si>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</si>
  <si>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</si>
  <si>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</si>
  <si>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</si>
  <si>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</si>
  <si>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</si>
  <si>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</si>
  <si>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</si>
  <si>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</si>
  <si>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</si>
  <si>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</si>
  <si>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</si>
  <si>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</si>
  <si>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</si>
  <si>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</si>
  <si>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</si>
  <si>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</si>
  <si>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</si>
  <si>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</si>
  <si>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</si>
  <si>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</si>
  <si>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</si>
  <si>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</si>
  <si>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</si>
  <si>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</si>
  <si>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</si>
  <si>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</si>
  <si>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</si>
  <si>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</si>
  <si>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</si>
  <si>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</si>
  <si>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</si>
  <si>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</si>
  <si>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</si>
  <si>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</si>
  <si>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</si>
  <si>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</si>
  <si>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</si>
  <si>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</si>
  <si>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</si>
  <si>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</si>
  <si>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</si>
  <si>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</si>
  <si>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</si>
  <si>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</si>
  <si>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</si>
  <si>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</si>
  <si>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</si>
  <si>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</si>
  <si>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</si>
  <si>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</si>
  <si>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</si>
  <si>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</si>
  <si>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</si>
  <si>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</si>
  <si>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</si>
  <si>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</si>
  <si>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</si>
  <si>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</si>
  <si>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</si>
  <si>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</si>
  <si>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</si>
  <si>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</si>
  <si>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</si>
  <si>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</si>
  <si>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</si>
  <si>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</si>
  <si>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</si>
  <si>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</si>
  <si>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</si>
  <si>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</si>
  <si>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</si>
  <si>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</si>
  <si>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</si>
  <si>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</si>
  <si>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</si>
  <si>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</si>
  <si>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</si>
  <si>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</si>
  <si>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</si>
  <si>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</si>
  <si>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</si>
  <si>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</si>
  <si>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</si>
  <si>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</si>
  <si>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</si>
  <si>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</si>
  <si>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</si>
  <si>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</si>
  <si>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</si>
  <si>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</si>
  <si>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</si>
  <si>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</si>
  <si>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</si>
  <si>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</si>
  <si>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</si>
  <si>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</si>
  <si>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</si>
  <si>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</si>
  <si>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</si>
  <si>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</si>
  <si>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</si>
  <si>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</si>
  <si>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</si>
  <si>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</si>
  <si>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</si>
  <si>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</si>
  <si>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</si>
  <si>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</si>
  <si>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</si>
  <si>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</si>
  <si>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</si>
  <si>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</si>
  <si>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</si>
  <si>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</si>
  <si>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</si>
  <si>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</si>
  <si>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</si>
  <si>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</si>
  <si>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</si>
  <si>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</si>
  <si>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</si>
  <si>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</si>
  <si>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</si>
  <si>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</si>
  <si>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</si>
  <si>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</si>
  <si>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</si>
  <si>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</si>
  <si>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</si>
  <si>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</si>
  <si>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</si>
  <si>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</si>
  <si>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</si>
  <si>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</si>
  <si>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</si>
  <si>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</si>
  <si>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</si>
  <si>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</si>
  <si>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</si>
  <si>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</si>
  <si>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</si>
  <si>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</si>
  <si>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</si>
  <si>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</si>
  <si>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</si>
  <si>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</si>
  <si>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</si>
  <si>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</si>
  <si>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</si>
  <si>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</si>
  <si>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</si>
  <si>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</si>
  <si>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</si>
  <si>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</si>
  <si>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</si>
  <si>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</si>
  <si>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</si>
  <si>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</si>
  <si>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</si>
  <si>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</si>
  <si>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</si>
  <si>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</si>
  <si>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</si>
  <si>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</si>
  <si>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</si>
  <si>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</si>
  <si>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</si>
  <si>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</si>
  <si>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</si>
  <si>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</si>
  <si>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</si>
  <si>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</si>
  <si>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</si>
  <si>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</si>
  <si>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</si>
  <si>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</si>
  <si>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</si>
  <si>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</si>
  <si>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</si>
  <si>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</si>
  <si>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</si>
  <si>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</si>
  <si>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</si>
  <si>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</si>
  <si>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</si>
  <si>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</si>
  <si>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</si>
  <si>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</si>
  <si>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</si>
  <si>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</si>
  <si>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</si>
  <si>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</si>
  <si>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</si>
  <si>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</si>
  <si>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</si>
  <si>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</si>
  <si>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</si>
  <si>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</si>
  <si>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</si>
  <si>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</si>
  <si>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</si>
  <si>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</si>
  <si>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</si>
  <si>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</si>
  <si>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</si>
  <si>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</si>
  <si>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</si>
  <si>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</si>
  <si>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</si>
  <si>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</si>
  <si>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</si>
  <si>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</si>
  <si>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</si>
  <si>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</si>
  <si>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</si>
  <si>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</si>
  <si>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</si>
  <si>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</si>
  <si>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</si>
  <si>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</si>
  <si>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</si>
  <si>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</si>
  <si>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</si>
  <si>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</si>
  <si>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</si>
  <si>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</si>
  <si>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</si>
  <si>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</si>
  <si>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</si>
  <si>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</si>
  <si>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</si>
  <si>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</si>
  <si>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</si>
  <si>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</si>
  <si>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</si>
  <si>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</si>
  <si>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</si>
  <si>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</si>
  <si>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</si>
  <si>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</si>
  <si>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</si>
  <si>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</si>
  <si>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</si>
  <si>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</si>
  <si>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</si>
  <si>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</si>
  <si>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</si>
  <si>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</si>
  <si>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</si>
  <si>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</si>
  <si>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</si>
  <si>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</si>
  <si>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</si>
  <si>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</si>
  <si>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</si>
  <si>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</si>
  <si>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</si>
  <si>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</si>
  <si>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</si>
  <si>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</si>
  <si>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</si>
  <si>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</si>
  <si>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</si>
  <si>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</si>
  <si>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</si>
  <si>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</si>
  <si>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</si>
  <si>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</si>
  <si>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</si>
  <si>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</si>
  <si>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</si>
  <si>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</si>
  <si>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</si>
  <si>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</si>
  <si>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</si>
  <si>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</si>
  <si>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</si>
  <si>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</si>
  <si>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</si>
  <si>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</si>
  <si>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</si>
  <si>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</si>
  <si>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</si>
  <si>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</si>
  <si>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</si>
  <si>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</si>
  <si>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</si>
  <si>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</si>
  <si>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</si>
  <si>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</si>
  <si>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</si>
  <si>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</si>
  <si>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</si>
  <si>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</si>
  <si>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</si>
  <si>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</si>
  <si>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</si>
  <si>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</si>
  <si>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</si>
  <si>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</si>
  <si>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</si>
  <si>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</si>
  <si>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</si>
  <si>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</si>
  <si>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</si>
  <si>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</si>
  <si>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</si>
  <si>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</si>
  <si>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</si>
  <si>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</si>
  <si>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</si>
  <si>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</si>
  <si>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</si>
  <si>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</si>
  <si>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</si>
  <si>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</si>
  <si>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</si>
  <si>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</si>
  <si>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</si>
  <si>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</si>
  <si>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</si>
  <si>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</si>
  <si>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</si>
  <si>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</si>
  <si>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</si>
  <si>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</si>
  <si>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</si>
  <si>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</si>
  <si>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</si>
  <si>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</si>
  <si>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</si>
  <si>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</si>
  <si>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</si>
  <si>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</si>
  <si>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</si>
  <si>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</si>
  <si>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</si>
  <si>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</si>
  <si>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</si>
  <si>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</si>
  <si>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</si>
  <si>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</si>
  <si>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</si>
  <si>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</si>
  <si>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</si>
  <si>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</si>
  <si>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</si>
  <si>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</si>
  <si>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</si>
  <si>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</si>
  <si>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</si>
  <si>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</si>
  <si>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</si>
  <si>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</si>
  <si>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</si>
  <si>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</si>
  <si>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</si>
  <si>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</si>
  <si>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</si>
  <si>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</si>
  <si>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</si>
  <si>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</si>
  <si>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</si>
  <si>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</si>
  <si>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</si>
  <si>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</si>
  <si>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</si>
  <si>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</si>
  <si>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</si>
  <si>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</si>
  <si>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</si>
  <si>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</si>
  <si>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</si>
  <si>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</si>
  <si>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</si>
  <si>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</si>
  <si>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</si>
  <si>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</si>
  <si>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</si>
  <si>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</si>
  <si>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</si>
  <si>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</si>
  <si>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</si>
  <si>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</si>
  <si>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</si>
  <si>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</si>
  <si>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</si>
  <si>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</si>
  <si>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</si>
  <si>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</si>
  <si>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</si>
  <si>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</si>
  <si>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</si>
  <si>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</si>
  <si>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</si>
  <si>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</si>
  <si>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</si>
  <si>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</si>
  <si>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</si>
  <si>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</si>
  <si>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</si>
  <si>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</si>
  <si>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</si>
  <si>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</si>
  <si>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</si>
  <si>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</si>
  <si>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</si>
  <si>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</si>
  <si>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</si>
  <si>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</si>
  <si>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</si>
  <si>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</si>
  <si>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</si>
  <si>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</si>
  <si>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</si>
  <si>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</si>
  <si>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</si>
  <si>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</si>
  <si>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</si>
  <si>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</si>
  <si>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</si>
  <si>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</si>
  <si>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</si>
  <si>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</si>
  <si>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</si>
  <si>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</si>
  <si>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</si>
  <si>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</si>
  <si>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</si>
  <si>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</si>
  <si>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</si>
  <si>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</si>
  <si>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</si>
  <si>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</si>
  <si>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</si>
  <si>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</si>
  <si>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</si>
  <si>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</si>
  <si>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</si>
  <si>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</si>
  <si>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</si>
  <si>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</si>
  <si>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</si>
  <si>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</si>
  <si>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</si>
  <si>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</si>
  <si>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</si>
  <si>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</si>
  <si>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</si>
  <si>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</si>
  <si>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</si>
  <si>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</si>
  <si>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</si>
  <si>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</si>
  <si>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</si>
  <si>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</si>
  <si>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</si>
  <si>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</si>
  <si>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</si>
  <si>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</si>
  <si>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</si>
  <si>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</si>
  <si>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</si>
  <si>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</si>
  <si>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</si>
  <si>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</si>
  <si>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</si>
  <si>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</si>
  <si>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</si>
  <si>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</si>
  <si>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</si>
  <si>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</si>
  <si>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</si>
  <si>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</si>
  <si>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</si>
  <si>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</si>
  <si>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</si>
  <si>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</si>
  <si>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</si>
  <si>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</si>
  <si>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</si>
  <si>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</si>
  <si>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</si>
  <si>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</si>
  <si>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</si>
  <si>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</si>
  <si>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</si>
  <si>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</si>
  <si>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</si>
  <si>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</si>
  <si>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</si>
  <si>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</si>
  <si>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</si>
  <si>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</si>
  <si>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</si>
  <si>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</si>
  <si>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</si>
  <si>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</si>
  <si>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</si>
  <si>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</si>
  <si>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</si>
  <si>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</si>
  <si>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</si>
  <si>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</si>
  <si>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</si>
  <si>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</si>
  <si>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</si>
  <si>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</si>
  <si>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</si>
  <si>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</si>
  <si>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</si>
  <si>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</si>
  <si>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</si>
  <si>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</si>
  <si>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</si>
  <si>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</si>
  <si>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</si>
  <si>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</si>
  <si>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</si>
  <si>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</si>
  <si>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</si>
  <si>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</si>
  <si>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</si>
  <si>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</si>
  <si>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</si>
  <si>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</si>
  <si>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</si>
  <si>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</si>
  <si>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</si>
  <si>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</si>
  <si>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</si>
  <si>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</si>
  <si>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</si>
  <si>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</si>
  <si>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</si>
  <si>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</si>
  <si>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</si>
  <si>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</si>
  <si>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</si>
  <si>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</si>
  <si>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</si>
  <si>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</si>
  <si>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</si>
  <si>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</si>
  <si>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</si>
  <si>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</si>
  <si>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</si>
  <si>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</si>
  <si>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</si>
  <si>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</si>
  <si>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</si>
  <si>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</si>
  <si>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</si>
  <si>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</si>
  <si>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</si>
  <si>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</si>
  <si>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</si>
  <si>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</si>
  <si>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</si>
  <si>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</si>
  <si>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</si>
  <si>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</si>
  <si>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</si>
  <si>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</si>
  <si>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</si>
  <si>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</si>
  <si>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</si>
  <si>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</si>
  <si>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</si>
  <si>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</si>
  <si>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</si>
  <si>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</si>
  <si>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</si>
  <si>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</si>
  <si>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</si>
  <si>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</si>
  <si>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</si>
  <si>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</si>
  <si>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</si>
  <si>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</si>
  <si>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</si>
  <si>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</si>
  <si>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</si>
  <si>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</si>
  <si>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</si>
  <si>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</si>
  <si>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</si>
  <si>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</si>
  <si>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</si>
  <si>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</si>
  <si>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</si>
  <si>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</si>
  <si>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</si>
  <si>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</si>
  <si>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</si>
  <si>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</si>
  <si>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</si>
  <si>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</si>
  <si>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</si>
  <si>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</si>
  <si>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</si>
  <si>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</si>
  <si>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</si>
  <si>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</si>
  <si>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</si>
  <si>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</si>
  <si>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</si>
  <si>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</si>
  <si>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</si>
  <si>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</si>
  <si>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</si>
  <si>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</si>
  <si>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</si>
  <si>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</si>
  <si>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</si>
  <si>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</si>
  <si>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</si>
  <si>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</si>
  <si>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</si>
  <si>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</si>
  <si>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</si>
  <si>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</si>
  <si>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</si>
  <si>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</si>
  <si>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</si>
  <si>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</si>
  <si>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</si>
  <si>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</si>
  <si>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</si>
  <si>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</si>
  <si>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</si>
  <si>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</si>
  <si>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</si>
  <si>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</si>
  <si>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</si>
  <si>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</si>
  <si>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</si>
  <si>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</si>
  <si>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</si>
  <si>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</si>
  <si>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</si>
  <si>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</si>
  <si>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</si>
  <si>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</si>
  <si>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</si>
  <si>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</si>
  <si>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</si>
  <si>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</si>
  <si>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</si>
  <si>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</si>
  <si>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</si>
  <si>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</si>
  <si>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</si>
  <si>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</si>
  <si>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</si>
  <si>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</si>
  <si>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</si>
  <si>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</si>
  <si>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</si>
  <si>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</si>
  <si>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</si>
  <si>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</si>
  <si>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</si>
  <si>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</si>
  <si>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</si>
  <si>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</si>
  <si>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</si>
  <si>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</si>
  <si>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</si>
  <si>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</si>
  <si>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</si>
  <si>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</si>
  <si>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</si>
  <si>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</si>
  <si>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</si>
  <si>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</si>
  <si>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</si>
  <si>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</si>
  <si>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</si>
  <si>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</si>
  <si>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</si>
  <si>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</si>
  <si>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</si>
  <si>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</si>
  <si>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</si>
  <si>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</si>
  <si>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</si>
  <si>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</si>
  <si>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</si>
  <si>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</si>
  <si>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</si>
  <si>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</si>
  <si>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</si>
  <si>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</si>
  <si>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</si>
  <si>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</si>
  <si>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</si>
  <si>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</si>
  <si>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</si>
  <si>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</si>
  <si>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</si>
  <si>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</si>
  <si>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</si>
  <si>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</si>
  <si>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</si>
  <si>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</si>
  <si>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</si>
  <si>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</si>
  <si>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</si>
  <si>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</si>
  <si>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</si>
  <si>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</si>
  <si>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</si>
  <si>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</si>
  <si>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</si>
  <si>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</si>
  <si>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</si>
  <si>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</si>
  <si>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</si>
  <si>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</si>
  <si>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</si>
  <si>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</si>
  <si>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</si>
  <si>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</si>
  <si>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</si>
  <si>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</si>
  <si>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</si>
  <si>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</si>
  <si>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</si>
  <si>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</si>
  <si>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</si>
  <si>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</si>
  <si>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</si>
  <si>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</si>
  <si>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</si>
  <si>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</si>
  <si>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</si>
  <si>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</si>
  <si>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</si>
  <si>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</si>
  <si>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</si>
  <si>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</si>
  <si>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</si>
  <si>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</si>
  <si>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</si>
  <si>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</si>
  <si>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</si>
  <si>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</si>
  <si>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</si>
  <si>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</si>
  <si>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</si>
  <si>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</si>
  <si>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</si>
  <si>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</si>
  <si>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</si>
  <si>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</si>
  <si>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</si>
  <si>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</si>
  <si>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</si>
  <si>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</si>
  <si>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</si>
  <si>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</si>
  <si>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</si>
  <si>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</si>
  <si>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</si>
  <si>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</si>
  <si>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</si>
  <si>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</si>
  <si>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</si>
  <si>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</si>
  <si>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</si>
  <si>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</si>
  <si>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</si>
  <si>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</si>
  <si>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</si>
  <si>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</si>
  <si>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</si>
  <si>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</si>
  <si>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</si>
  <si>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</si>
  <si>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</si>
  <si>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</si>
  <si>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</si>
  <si>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</si>
  <si>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</si>
  <si>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</si>
  <si>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</si>
  <si>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</si>
  <si>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</si>
  <si>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</si>
  <si>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</si>
  <si>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</si>
  <si>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</si>
  <si>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</si>
  <si>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</si>
  <si>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</si>
  <si>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</si>
  <si>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</si>
  <si>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</si>
  <si>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</si>
  <si>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</si>
  <si>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</si>
  <si>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</si>
  <si>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</si>
  <si>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</si>
  <si>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</si>
  <si>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</si>
  <si>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</si>
  <si>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</si>
  <si>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</si>
  <si>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</si>
  <si>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</si>
  <si>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</si>
  <si>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</si>
  <si>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</si>
  <si>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</si>
  <si>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</si>
  <si>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</si>
  <si>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</si>
  <si>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</si>
  <si>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</si>
  <si>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</si>
  <si>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</si>
  <si>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</si>
  <si>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</si>
  <si>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</si>
  <si>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</si>
  <si>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</si>
  <si>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</si>
  <si>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</si>
  <si>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</si>
  <si>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</si>
  <si>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</si>
  <si>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</si>
  <si>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</si>
  <si>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</si>
  <si>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</si>
  <si>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</si>
  <si>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</si>
  <si>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</si>
  <si>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</si>
  <si>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</si>
  <si>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</si>
  <si>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</si>
  <si>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</si>
  <si>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</si>
  <si>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</si>
  <si>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</si>
  <si>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</si>
  <si>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</si>
  <si>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</si>
  <si>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</si>
  <si>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</si>
  <si>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</si>
  <si>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</si>
  <si>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</si>
  <si>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</si>
  <si>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</si>
  <si>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</si>
  <si>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</si>
  <si>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</si>
  <si>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</si>
  <si>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</si>
  <si>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</si>
  <si>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</si>
  <si>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</si>
  <si>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</si>
  <si>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</si>
  <si>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</si>
  <si>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</si>
  <si>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</si>
  <si>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</si>
  <si>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</si>
  <si>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</si>
  <si>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</si>
  <si>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</si>
  <si>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</si>
  <si>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</si>
  <si>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</si>
  <si>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</si>
  <si>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</si>
  <si>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</si>
  <si>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</si>
  <si>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</si>
  <si>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</si>
  <si>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</si>
  <si>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</si>
  <si>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</si>
  <si>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</si>
  <si>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</si>
  <si>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</si>
  <si>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</si>
  <si>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</si>
  <si>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</si>
  <si>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</si>
  <si>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</si>
  <si>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</si>
  <si>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</si>
  <si>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</si>
  <si>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</si>
  <si>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</si>
  <si>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</si>
  <si>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</si>
  <si>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</si>
  <si>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</si>
  <si>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</si>
  <si>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</si>
  <si>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</si>
  <si>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</si>
  <si>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</si>
  <si>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</si>
  <si>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</si>
  <si>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</si>
  <si>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</si>
  <si>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</si>
  <si>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</si>
  <si>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</si>
  <si>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</si>
  <si>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</si>
  <si>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</si>
  <si>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</si>
  <si>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</si>
  <si>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</si>
  <si>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</si>
  <si>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</si>
  <si>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</si>
  <si>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</si>
  <si>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</si>
  <si>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</si>
  <si>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</si>
  <si>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</si>
  <si>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</si>
  <si>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</si>
  <si>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</si>
  <si>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</si>
  <si>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</si>
  <si>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</si>
  <si>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</si>
  <si>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</si>
  <si>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</si>
  <si>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</si>
  <si>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</si>
  <si>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</si>
  <si>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</si>
  <si>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</si>
  <si>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</si>
  <si>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</si>
  <si>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</si>
  <si>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</si>
  <si>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</si>
  <si>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</si>
  <si>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</si>
  <si>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</si>
  <si>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</si>
  <si>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</si>
  <si>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</si>
  <si>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</si>
  <si>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</si>
  <si>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</si>
  <si>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</si>
  <si>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</si>
  <si>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</si>
  <si>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</si>
  <si>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</si>
  <si>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</si>
  <si>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</si>
  <si>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</si>
  <si>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</si>
  <si>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</si>
  <si>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</si>
  <si>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</si>
  <si>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</si>
  <si>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</si>
  <si>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</si>
  <si>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</si>
  <si>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</si>
  <si>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</si>
  <si>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</si>
  <si>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</si>
  <si>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</si>
  <si>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</si>
  <si>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</si>
  <si>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</si>
  <si>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</si>
  <si>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</si>
  <si>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</si>
  <si>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</si>
  <si>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</si>
  <si>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</si>
  <si>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</si>
  <si>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</si>
  <si>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</si>
  <si>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</si>
  <si>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</si>
  <si>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</si>
  <si>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</si>
  <si>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</si>
  <si>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</si>
  <si>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</si>
  <si>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</si>
  <si>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</si>
  <si>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</si>
  <si>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</si>
  <si>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</si>
  <si>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</si>
  <si>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</si>
  <si>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</si>
  <si>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</si>
  <si>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</si>
  <si>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</si>
  <si>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</si>
  <si>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</si>
  <si>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</si>
  <si>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</si>
  <si>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</si>
  <si>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</si>
  <si>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</si>
  <si>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</si>
  <si>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</si>
  <si>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</si>
  <si>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</si>
  <si>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</si>
  <si>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</si>
  <si>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</si>
  <si>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</si>
  <si>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</si>
  <si>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</si>
  <si>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</si>
  <si>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</si>
  <si>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</si>
  <si>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</si>
  <si>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</si>
  <si>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</si>
  <si>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</si>
  <si>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</si>
  <si>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</si>
  <si>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</si>
  <si>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</si>
  <si>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</si>
  <si>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</si>
  <si>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</si>
  <si>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</si>
  <si>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</si>
  <si>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</si>
  <si>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</si>
  <si>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</si>
  <si>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</si>
  <si>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</si>
  <si>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</si>
  <si>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</si>
  <si>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</si>
  <si>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</si>
  <si>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</si>
  <si>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</si>
  <si>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</si>
  <si>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</si>
  <si>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</si>
  <si>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</si>
  <si>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</si>
  <si>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</si>
  <si>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</si>
  <si>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</si>
  <si>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</si>
  <si>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</si>
  <si>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</si>
  <si>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</si>
  <si>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</si>
  <si>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</si>
  <si>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</si>
  <si>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</si>
  <si>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</si>
  <si>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</si>
  <si>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</si>
  <si>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</si>
  <si>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</si>
  <si>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</si>
  <si>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</si>
  <si>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</si>
  <si>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</si>
  <si>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</si>
  <si>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</si>
  <si>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</si>
  <si>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</si>
  <si>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</si>
  <si>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</si>
  <si>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</si>
  <si>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</si>
  <si>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</si>
  <si>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</si>
  <si>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</si>
  <si>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</si>
  <si>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</si>
  <si>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</si>
  <si>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</si>
  <si>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</si>
  <si>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</si>
  <si>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</si>
  <si>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</si>
  <si>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</si>
  <si>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</si>
  <si>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</si>
  <si>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</si>
  <si>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</si>
  <si>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</si>
  <si>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</si>
  <si>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</si>
  <si>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</si>
  <si>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</si>
  <si>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</si>
  <si>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</si>
  <si>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</si>
  <si>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</si>
  <si>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</si>
  <si>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</si>
  <si>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</si>
  <si>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</si>
  <si>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</si>
  <si>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</si>
  <si>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</si>
  <si>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</si>
  <si>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</si>
  <si>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</si>
  <si>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</si>
  <si>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</si>
  <si>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</si>
  <si>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</si>
  <si>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</si>
  <si>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</si>
  <si>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</si>
  <si>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</si>
  <si>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</si>
  <si>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</si>
  <si>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</si>
  <si>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</si>
  <si>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</si>
  <si>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</si>
  <si>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</si>
  <si>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</si>
  <si>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</si>
  <si>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</si>
  <si>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</si>
  <si>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</si>
  <si>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</si>
  <si>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</si>
  <si>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</si>
  <si>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</si>
  <si>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</si>
  <si>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</si>
  <si>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</si>
  <si>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</si>
  <si>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</si>
  <si>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</si>
  <si>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</si>
  <si>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</si>
  <si>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</si>
  <si>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</si>
  <si>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</si>
  <si>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</si>
  <si>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</si>
  <si>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</si>
  <si>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</si>
  <si>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</si>
  <si>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</si>
  <si>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</si>
  <si>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</si>
  <si>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</si>
  <si>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</si>
  <si>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</si>
  <si>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</si>
  <si>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</si>
  <si>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</si>
  <si>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</si>
  <si>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</si>
  <si>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</si>
  <si>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</si>
  <si>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</si>
  <si>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</si>
  <si>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</si>
  <si>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</si>
  <si>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</si>
  <si>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</si>
  <si>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</si>
  <si>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</si>
  <si>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</si>
  <si>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</si>
  <si>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</si>
  <si>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</si>
  <si>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</si>
  <si>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</si>
  <si>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</si>
  <si>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</si>
  <si>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</si>
  <si>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</si>
  <si>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</si>
  <si>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</si>
  <si>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</si>
  <si>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</si>
  <si>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</si>
  <si>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</si>
  <si>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</si>
  <si>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</si>
  <si>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</si>
  <si>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</si>
  <si>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</si>
  <si>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</si>
  <si>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</si>
  <si>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</si>
  <si>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</si>
  <si>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</si>
  <si>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</si>
  <si>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</si>
  <si>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</si>
  <si>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</si>
  <si>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</si>
  <si>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</si>
  <si>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</si>
  <si>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</si>
  <si>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</si>
  <si>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</si>
  <si>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</si>
  <si>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</si>
  <si>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</si>
  <si>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</si>
  <si>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</si>
  <si>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</si>
  <si>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</si>
  <si>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</si>
  <si>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</si>
  <si>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</si>
  <si>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</si>
  <si>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</si>
  <si>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</si>
  <si>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</si>
  <si>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</si>
  <si>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</si>
  <si>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</si>
  <si>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</si>
  <si>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</si>
  <si>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</si>
  <si>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</si>
  <si>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</si>
  <si>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</si>
  <si>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</si>
  <si>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</si>
  <si>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</si>
  <si>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</si>
  <si>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</si>
  <si>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</si>
  <si>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</si>
  <si>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</si>
  <si>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</si>
  <si>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</si>
  <si>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</si>
  <si>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</si>
  <si>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</si>
  <si>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</si>
  <si>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</si>
  <si>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</si>
  <si>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</si>
  <si>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</si>
  <si>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</si>
  <si>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</si>
  <si>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</si>
  <si>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</si>
  <si>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</si>
  <si>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</si>
  <si>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</si>
  <si>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</si>
  <si>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</si>
  <si>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</si>
  <si>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</si>
  <si>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</si>
  <si>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</si>
  <si>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</si>
  <si>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</si>
  <si>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</si>
  <si>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</si>
  <si>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</si>
  <si>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</si>
  <si>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</si>
  <si>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</si>
  <si>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</si>
  <si>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</si>
  <si>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</si>
  <si>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</si>
  <si>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</si>
  <si>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</si>
  <si>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</si>
  <si>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</si>
  <si>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</si>
  <si>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</si>
  <si>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</si>
  <si>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</si>
  <si>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</si>
  <si>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</si>
  <si>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</si>
  <si>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</si>
  <si>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</si>
  <si>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</si>
  <si>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</si>
  <si>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</si>
  <si>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</si>
  <si>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</si>
  <si>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</si>
  <si>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</si>
  <si>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</si>
  <si>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</si>
  <si>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</si>
  <si>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</si>
  <si>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</si>
  <si>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</si>
  <si>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</si>
  <si>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</si>
  <si>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</si>
  <si>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</si>
  <si>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</si>
  <si>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</si>
  <si>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</si>
  <si>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</si>
  <si>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</si>
  <si>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</si>
  <si>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</si>
  <si>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</si>
  <si>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</si>
  <si>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</si>
  <si>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</si>
  <si>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</si>
  <si>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</si>
  <si>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</si>
  <si>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</si>
  <si>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</si>
  <si>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</si>
  <si>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</si>
  <si>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</si>
  <si>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</si>
  <si>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</si>
  <si>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</si>
  <si>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</si>
  <si>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</si>
  <si>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</si>
  <si>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</si>
  <si>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</si>
  <si>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</si>
  <si>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</si>
  <si>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</si>
  <si>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</si>
  <si>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</si>
  <si>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</si>
  <si>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</si>
  <si>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</si>
  <si>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</si>
  <si>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</si>
  <si>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</si>
  <si>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</si>
  <si>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</si>
  <si>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</si>
  <si>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</si>
  <si>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</si>
  <si>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</si>
  <si>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</si>
  <si>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</si>
  <si>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</si>
  <si>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</si>
  <si>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</si>
  <si>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</si>
  <si>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</si>
  <si>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</si>
  <si>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</si>
  <si>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</si>
  <si>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</si>
  <si>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</si>
  <si>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</si>
  <si>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</si>
  <si>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</si>
  <si>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</si>
  <si>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</si>
  <si>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</si>
  <si>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</si>
  <si>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</si>
  <si>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</si>
  <si>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</si>
  <si>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</si>
  <si>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</si>
  <si>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</si>
  <si>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</si>
  <si>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</si>
  <si>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</si>
  <si>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</si>
  <si>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</si>
  <si>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</si>
  <si>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</si>
  <si>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</si>
  <si>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</si>
  <si>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</si>
  <si>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</si>
  <si>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</si>
  <si>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</si>
  <si>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</si>
  <si>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</si>
  <si>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</si>
  <si>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</si>
  <si>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</si>
  <si>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</si>
  <si>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</si>
  <si>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</si>
  <si>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</si>
  <si>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</si>
  <si>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</si>
  <si>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</si>
  <si>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</si>
  <si>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</si>
  <si>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</si>
  <si>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</si>
  <si>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</si>
  <si>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</si>
  <si>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</si>
  <si>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</si>
  <si>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</si>
  <si>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</si>
  <si>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</si>
  <si>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</si>
  <si>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</si>
  <si>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</si>
  <si>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</si>
  <si>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</si>
  <si>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</si>
  <si>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</si>
  <si>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</si>
  <si>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</si>
  <si>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</si>
  <si>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</si>
  <si>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</si>
  <si>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</si>
  <si>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</si>
  <si>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</si>
  <si>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</si>
  <si>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</si>
  <si>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</si>
  <si>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</si>
  <si>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</si>
  <si>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</si>
  <si>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</si>
  <si>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</si>
  <si>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</si>
  <si>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</si>
  <si>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</si>
  <si>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</si>
  <si>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</si>
  <si>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</si>
  <si>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</si>
  <si>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</si>
  <si>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</si>
  <si>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</si>
  <si>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</si>
  <si>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</si>
  <si>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</si>
  <si>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</si>
  <si>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</si>
  <si>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</si>
  <si>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</si>
  <si>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</si>
  <si>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</si>
  <si>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</si>
  <si>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</si>
  <si>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</si>
  <si>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</si>
  <si>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</si>
  <si>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</si>
  <si>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</si>
  <si>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</si>
  <si>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</si>
  <si>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</si>
  <si>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</si>
  <si>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</si>
  <si>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</si>
  <si>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</si>
  <si>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</si>
  <si>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</si>
  <si>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</si>
  <si>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</si>
  <si>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</si>
  <si>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</si>
  <si>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</si>
  <si>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</si>
  <si>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</si>
  <si>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</si>
  <si>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</si>
  <si>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</si>
  <si>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</si>
  <si>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</si>
  <si>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</si>
  <si>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</si>
  <si>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</si>
  <si>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</si>
  <si>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</si>
  <si>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</si>
  <si>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</si>
  <si>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</si>
  <si>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</si>
  <si>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</si>
  <si>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</si>
  <si>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</si>
  <si>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</si>
  <si>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</si>
  <si>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</si>
  <si>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</si>
  <si>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</si>
  <si>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</si>
  <si>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</si>
  <si>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</si>
  <si>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</si>
  <si>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</si>
  <si>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</si>
  <si>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</si>
  <si>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</si>
  <si>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</si>
  <si>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</si>
  <si>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</si>
  <si>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</si>
  <si>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</si>
  <si>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</si>
  <si>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</si>
  <si>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</si>
  <si>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</si>
  <si>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</si>
  <si>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</si>
  <si>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</si>
  <si>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</si>
  <si>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</si>
  <si>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</si>
  <si>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</si>
  <si>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</si>
  <si>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</si>
  <si>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</si>
  <si>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</si>
  <si>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</si>
  <si>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</si>
  <si>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</si>
  <si>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</si>
  <si>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</si>
  <si>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</si>
  <si>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</si>
  <si>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</si>
  <si>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</si>
  <si>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</si>
  <si>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</si>
  <si>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</si>
  <si>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</si>
  <si>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</si>
  <si>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</si>
  <si>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</si>
  <si>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</si>
  <si>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</si>
  <si>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</si>
  <si>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</si>
  <si>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</si>
  <si>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</si>
  <si>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</si>
  <si>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</si>
  <si>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</si>
  <si>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</si>
  <si>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</si>
  <si>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</si>
  <si>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</si>
  <si>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</si>
  <si>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</si>
  <si>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</si>
  <si>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</si>
  <si>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</si>
  <si>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</si>
  <si>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</si>
  <si>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</si>
  <si>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</si>
  <si>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</si>
  <si>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</si>
  <si>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</si>
  <si>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</si>
  <si>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</si>
  <si>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</si>
  <si>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</si>
  <si>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</si>
  <si>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</si>
  <si>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</si>
  <si>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</si>
  <si>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</si>
  <si>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</si>
  <si>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</si>
  <si>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</si>
  <si>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</si>
  <si>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</si>
  <si>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</si>
  <si>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</si>
  <si>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</si>
  <si>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</si>
  <si>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</si>
  <si>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</si>
  <si>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</si>
  <si>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</si>
  <si>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</si>
  <si>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</si>
  <si>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</si>
  <si>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</si>
  <si>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</si>
  <si>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</si>
  <si>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</si>
  <si>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</si>
  <si>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</si>
  <si>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</si>
  <si>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</si>
  <si>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</si>
  <si>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</si>
  <si>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</si>
  <si>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</si>
  <si>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</si>
  <si>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</si>
  <si>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</si>
  <si>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</si>
  <si>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</si>
  <si>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</si>
  <si>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</si>
  <si>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</si>
  <si>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</si>
  <si>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</si>
  <si>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</si>
  <si>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</si>
  <si>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</si>
  <si>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</si>
  <si>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</si>
  <si>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</si>
  <si>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</si>
  <si>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</si>
  <si>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</si>
  <si>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</si>
  <si>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</si>
  <si>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</si>
  <si>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</si>
  <si>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</si>
  <si>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</si>
  <si>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</si>
  <si>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</si>
  <si>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</si>
  <si>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</si>
  <si>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</si>
  <si>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</si>
  <si>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</si>
  <si>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</si>
  <si>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</si>
  <si>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</si>
  <si>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</si>
  <si>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</si>
  <si>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</si>
  <si>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</si>
  <si>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</si>
  <si>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</si>
  <si>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</si>
  <si>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</si>
  <si>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</si>
  <si>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</si>
  <si>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</si>
  <si>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</si>
  <si>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</si>
  <si>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</si>
  <si>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</si>
  <si>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</si>
  <si>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</si>
  <si>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</si>
  <si>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</si>
  <si>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</si>
  <si>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</si>
  <si>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</si>
  <si>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</si>
  <si>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</si>
  <si>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</si>
  <si>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</si>
  <si>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</si>
  <si>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</si>
  <si>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</si>
  <si>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</si>
  <si>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</si>
  <si>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</si>
  <si>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</si>
  <si>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</si>
  <si>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</si>
  <si>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</si>
  <si>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</si>
  <si>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</si>
  <si>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</si>
  <si>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</si>
  <si>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</si>
  <si>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</si>
  <si>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</si>
  <si>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</si>
  <si>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</si>
  <si>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</si>
  <si>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</si>
  <si>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</si>
  <si>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</si>
  <si>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</si>
  <si>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</si>
  <si>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</si>
  <si>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</si>
  <si>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</si>
  <si>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</si>
  <si>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</si>
  <si>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</si>
  <si>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</si>
  <si>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</si>
  <si>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</si>
  <si>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</si>
  <si>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</si>
  <si>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</si>
  <si>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</si>
  <si>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</si>
  <si>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</si>
  <si>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</si>
  <si>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</si>
  <si>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</si>
  <si>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</si>
  <si>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</si>
  <si>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</si>
  <si>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</si>
  <si>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</si>
  <si>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</si>
  <si>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</si>
  <si>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</si>
  <si>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</si>
  <si>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</si>
  <si>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</si>
  <si>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</si>
  <si>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</si>
  <si>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</si>
  <si>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</si>
  <si>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</si>
  <si>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</si>
  <si>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</si>
  <si>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</si>
  <si>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</si>
  <si>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</si>
  <si>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</si>
  <si>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</si>
  <si>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</si>
  <si>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</si>
  <si>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</si>
  <si>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</si>
  <si>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</si>
  <si>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</si>
  <si>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</si>
  <si>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</si>
  <si>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</si>
  <si>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</si>
  <si>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</si>
  <si>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</si>
  <si>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</si>
  <si>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</si>
  <si>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</si>
  <si>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</si>
  <si>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</si>
  <si>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</si>
  <si>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</si>
  <si>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</si>
  <si>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</si>
  <si>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</si>
  <si>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</si>
  <si>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</si>
  <si>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</si>
  <si>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</si>
  <si>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</si>
  <si>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</si>
  <si>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</si>
  <si>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</si>
  <si>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</si>
  <si>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</si>
  <si>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</si>
  <si>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</si>
  <si>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</si>
  <si>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</si>
  <si>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</si>
  <si>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</si>
  <si>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</si>
  <si>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</si>
  <si>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</si>
  <si>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</si>
  <si>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</si>
  <si>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</si>
  <si>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</si>
  <si>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</si>
  <si>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</si>
  <si>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</si>
  <si>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</si>
  <si>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</si>
  <si>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</si>
  <si>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</si>
  <si>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</si>
  <si>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</si>
  <si>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</si>
  <si>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</si>
  <si>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</si>
  <si>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</si>
  <si>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</si>
  <si>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</si>
  <si>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</si>
  <si>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</si>
  <si>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</si>
  <si>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</si>
  <si>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</si>
  <si>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</si>
  <si>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</si>
  <si>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</si>
  <si>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</si>
  <si>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</si>
  <si>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</si>
  <si>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</si>
  <si>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</si>
  <si>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</si>
  <si>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</si>
  <si>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</si>
  <si>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</si>
  <si>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</si>
  <si>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</si>
  <si>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</si>
  <si>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</si>
  <si>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</si>
  <si>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</si>
  <si>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</si>
  <si>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</si>
  <si>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</si>
  <si>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</si>
  <si>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</si>
  <si>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</si>
  <si>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</si>
  <si>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</si>
  <si>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</si>
  <si>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</si>
  <si>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</si>
  <si>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</si>
  <si>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</si>
  <si>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</si>
  <si>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</si>
  <si>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</si>
  <si>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</si>
  <si>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</si>
  <si>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</si>
  <si>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</si>
  <si>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</si>
  <si>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</si>
  <si>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</si>
  <si>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</si>
  <si>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</si>
  <si>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</si>
  <si>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</si>
  <si>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</si>
  <si>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</si>
  <si>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</si>
  <si>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</si>
  <si>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</si>
  <si>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</si>
  <si>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</si>
  <si>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</si>
  <si>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</si>
  <si>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</si>
  <si>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</si>
  <si>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</si>
  <si>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</si>
  <si>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</si>
  <si>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</si>
  <si>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</si>
  <si>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</si>
  <si>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</si>
  <si>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</si>
  <si>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</si>
  <si>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</si>
  <si>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</si>
  <si>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</si>
  <si>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</si>
  <si>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</si>
  <si>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</si>
  <si>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</si>
  <si>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</si>
  <si>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</si>
  <si>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</si>
  <si>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</si>
  <si>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</si>
  <si>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</si>
  <si>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</si>
  <si>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</si>
  <si>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</si>
  <si>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</si>
  <si>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</si>
  <si>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</si>
  <si>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</si>
  <si>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</si>
  <si>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</si>
  <si>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</si>
  <si>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</si>
  <si>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</si>
  <si>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</si>
  <si>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</si>
  <si>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</si>
  <si>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</si>
  <si>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</si>
  <si>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</si>
  <si>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</si>
  <si>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</si>
  <si>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</si>
  <si>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</si>
  <si>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</si>
  <si>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</si>
  <si>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</si>
  <si>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</si>
  <si>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</si>
  <si>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</si>
  <si>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</si>
  <si>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</si>
  <si>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</si>
  <si>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</si>
  <si>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</si>
  <si>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</si>
  <si>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</si>
  <si>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</si>
  <si>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</si>
  <si>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</si>
  <si>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</si>
  <si>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</si>
  <si>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</si>
  <si>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</si>
  <si>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</si>
  <si>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</si>
  <si>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</si>
  <si>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</si>
  <si>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</si>
  <si>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</si>
  <si>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</si>
  <si>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</si>
  <si>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</si>
  <si>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</si>
  <si>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</si>
  <si>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</si>
  <si>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</si>
  <si>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</si>
  <si>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</si>
  <si>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</si>
  <si>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</si>
  <si>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</si>
  <si>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</si>
  <si>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</si>
  <si>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</si>
  <si>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</si>
  <si>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</si>
  <si>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</si>
  <si>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</si>
  <si>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</si>
  <si>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</si>
  <si>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</si>
  <si>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</si>
  <si>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</si>
  <si>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</si>
  <si>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</si>
  <si>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</si>
  <si>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</si>
  <si>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</si>
  <si>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</si>
  <si>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</si>
  <si>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</si>
  <si>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</si>
  <si>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</si>
  <si>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</si>
  <si>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</si>
  <si>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</si>
  <si>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</si>
  <si>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</si>
  <si>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</si>
  <si>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</si>
  <si>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</si>
  <si>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</si>
  <si>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</si>
  <si>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</si>
  <si>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</si>
  <si>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</si>
  <si>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</si>
  <si>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</si>
  <si>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</si>
  <si>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</si>
  <si>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</si>
  <si>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</si>
  <si>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</si>
  <si>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</si>
  <si>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</si>
  <si>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</si>
  <si>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</si>
  <si>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</si>
  <si>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</si>
  <si>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</si>
  <si>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</si>
  <si>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</si>
  <si>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</si>
  <si>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</si>
  <si>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</si>
  <si>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</si>
  <si>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</si>
  <si>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</si>
  <si>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</si>
  <si>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</si>
  <si>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</si>
  <si>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</si>
  <si>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</si>
  <si>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</si>
  <si>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</si>
  <si>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</si>
  <si>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</si>
  <si>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</si>
  <si>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</si>
  <si>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</si>
  <si>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</si>
  <si>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</si>
  <si>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</si>
  <si>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</si>
  <si>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</si>
  <si>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</si>
  <si>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</si>
  <si>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</si>
  <si>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</si>
  <si>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</si>
  <si>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</si>
  <si>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</si>
  <si>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</si>
  <si>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</si>
  <si>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</si>
  <si>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</si>
  <si>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</si>
  <si>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</si>
  <si>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</si>
  <si>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</si>
  <si>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</si>
  <si>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</si>
  <si>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</si>
  <si>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</si>
  <si>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</si>
  <si>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</si>
  <si>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</si>
  <si>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</si>
  <si>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</si>
  <si>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</si>
  <si>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</si>
  <si>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</si>
  <si>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</si>
  <si>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</si>
  <si>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</si>
  <si>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</si>
  <si>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</si>
  <si>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</si>
  <si>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</si>
  <si>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</si>
  <si>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</si>
  <si>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</si>
  <si>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</si>
  <si>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</si>
  <si>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</si>
  <si>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</si>
  <si>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</si>
  <si>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</si>
  <si>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</si>
  <si>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</si>
  <si>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</si>
  <si>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</si>
  <si>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</si>
  <si>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</si>
  <si>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</si>
  <si>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</si>
  <si>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</si>
  <si>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</si>
  <si>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</si>
  <si>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</si>
  <si>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</si>
  <si>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</si>
  <si>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</si>
  <si>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</si>
  <si>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</si>
  <si>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</si>
  <si>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</si>
  <si>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</si>
  <si>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</si>
  <si>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</si>
  <si>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</si>
  <si>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</si>
  <si>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</si>
  <si>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</si>
  <si>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</si>
  <si>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</si>
  <si>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</si>
  <si>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</si>
  <si>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</si>
  <si>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</si>
  <si>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</si>
  <si>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</si>
  <si>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</si>
  <si>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</si>
  <si>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</si>
  <si>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</si>
  <si>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</si>
  <si>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</si>
  <si>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</si>
  <si>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</si>
  <si>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</si>
  <si>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</si>
  <si>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</si>
  <si>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</si>
  <si>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</si>
  <si>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</si>
  <si>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</si>
  <si>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</si>
  <si>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</si>
  <si>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</si>
  <si>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</si>
  <si>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</si>
  <si>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</si>
  <si>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</si>
  <si>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</si>
  <si>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</si>
  <si>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</si>
  <si>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</si>
  <si>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</si>
  <si>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</si>
  <si>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</si>
  <si>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</si>
  <si>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</si>
  <si>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</si>
  <si>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</si>
  <si>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</si>
  <si>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</si>
  <si>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</si>
  <si>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</si>
  <si>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</si>
  <si>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</si>
  <si>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</si>
  <si>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</si>
  <si>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</si>
  <si>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</si>
  <si>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</si>
  <si>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</si>
  <si>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</si>
  <si>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</si>
  <si>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</si>
  <si>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</si>
  <si>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</si>
  <si>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</si>
  <si>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</si>
  <si>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</si>
  <si>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</si>
  <si>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</si>
  <si>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</si>
  <si>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</si>
  <si>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</si>
  <si>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</si>
  <si>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</si>
  <si>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</si>
  <si>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</si>
  <si>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</si>
  <si>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</si>
  <si>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</si>
  <si>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</si>
  <si>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</si>
  <si>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</si>
  <si>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</si>
  <si>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</si>
  <si>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</si>
  <si>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</si>
  <si>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</si>
  <si>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</si>
  <si>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</si>
  <si>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</si>
  <si>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</si>
  <si>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</si>
  <si>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</si>
  <si>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</si>
  <si>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</si>
  <si>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</si>
  <si>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</si>
  <si>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</si>
  <si>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</si>
  <si>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</si>
  <si>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</si>
  <si>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</si>
  <si>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</si>
  <si>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</si>
  <si>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</si>
  <si>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</si>
  <si>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</si>
  <si>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</si>
  <si>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</si>
  <si>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</si>
  <si>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</si>
  <si>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</si>
  <si>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</si>
  <si>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</si>
  <si>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</si>
  <si>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</si>
  <si>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</si>
  <si>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</si>
  <si>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</si>
  <si>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</si>
  <si>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</si>
  <si>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</si>
  <si>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</si>
  <si>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</si>
  <si>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</si>
  <si>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</si>
  <si>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</si>
  <si>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</si>
  <si>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</si>
  <si>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</si>
  <si>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</si>
  <si>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</si>
  <si>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</si>
  <si>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</si>
  <si>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</si>
  <si>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</si>
  <si>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</si>
  <si>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</si>
  <si>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</si>
  <si>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</si>
  <si>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</si>
  <si>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</si>
  <si>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</si>
  <si>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</si>
  <si>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</si>
  <si>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</si>
  <si>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</si>
  <si>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</si>
  <si>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</si>
  <si>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</si>
  <si>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</si>
  <si>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</si>
  <si>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</si>
  <si>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</si>
  <si>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</si>
  <si>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</si>
  <si>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</si>
  <si>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</si>
  <si>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</si>
  <si>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</si>
  <si>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</si>
  <si>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</si>
  <si>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</si>
  <si>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</si>
  <si>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</si>
  <si>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</si>
  <si>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</si>
  <si>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</si>
  <si>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</si>
  <si>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</si>
  <si>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</si>
  <si>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</si>
  <si>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</si>
  <si>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</si>
  <si>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</si>
  <si>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</si>
  <si>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</si>
  <si>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</si>
  <si>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</si>
  <si>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</si>
  <si>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</si>
  <si>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</si>
  <si>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</si>
  <si>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</si>
  <si>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</si>
  <si>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</si>
  <si>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</si>
  <si>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</si>
  <si>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</si>
  <si>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</si>
  <si>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</si>
  <si>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</si>
  <si>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</si>
  <si>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</si>
  <si>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</si>
  <si>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</si>
  <si>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</si>
  <si>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</si>
  <si>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</si>
  <si>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</si>
  <si>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</si>
  <si>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</si>
  <si>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</si>
  <si>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</si>
  <si>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</si>
  <si>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</si>
  <si>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</si>
  <si>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</si>
  <si>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</si>
  <si>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</si>
  <si>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</si>
  <si>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</si>
  <si>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</si>
  <si>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</si>
  <si>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</si>
  <si>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</si>
  <si>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</si>
  <si>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</si>
  <si>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</si>
  <si>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</si>
  <si>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</si>
  <si>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</si>
  <si>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</si>
  <si>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</si>
  <si>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</si>
  <si>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</si>
  <si>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</si>
  <si>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</si>
  <si>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</si>
  <si>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</si>
  <si>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</si>
  <si>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</si>
  <si>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</si>
  <si>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</si>
  <si>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</si>
  <si>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</si>
  <si>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</si>
  <si>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</si>
  <si>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</si>
  <si>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</si>
  <si>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</si>
  <si>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</si>
  <si>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</si>
  <si>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</si>
  <si>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</si>
  <si>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</si>
  <si>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</si>
  <si>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</si>
  <si>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</si>
  <si>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</si>
  <si>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</si>
  <si>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</si>
  <si>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</si>
  <si>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</si>
  <si>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</si>
  <si>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</si>
  <si>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</si>
  <si>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</si>
  <si>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</si>
  <si>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</si>
  <si>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</si>
  <si>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</si>
  <si>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</si>
  <si>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</si>
  <si>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</si>
  <si>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</si>
  <si>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</si>
  <si>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</si>
  <si>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</si>
  <si>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</si>
  <si>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</si>
  <si>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</si>
  <si>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</si>
  <si>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</si>
  <si>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</si>
  <si>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</si>
  <si>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</si>
  <si>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</si>
  <si>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</si>
  <si>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</si>
  <si>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</si>
  <si>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</si>
  <si>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</si>
  <si>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</si>
  <si>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</si>
  <si>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</si>
  <si>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</si>
  <si>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</si>
  <si>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</si>
  <si>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</si>
  <si>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</si>
  <si>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</si>
  <si>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</si>
  <si>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</si>
  <si>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</si>
  <si>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</si>
  <si>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</si>
  <si>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</si>
  <si>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</si>
  <si>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</si>
  <si>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</si>
  <si>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</si>
  <si>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</si>
  <si>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</si>
  <si>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</si>
  <si>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</si>
  <si>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</si>
  <si>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</si>
  <si>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</si>
  <si>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</si>
  <si>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</si>
  <si>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</si>
  <si>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</si>
  <si>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</si>
  <si>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</si>
  <si>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</si>
  <si>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</si>
  <si>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</si>
  <si>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</si>
  <si>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</si>
  <si>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</si>
  <si>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</si>
  <si>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</si>
  <si>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</si>
  <si>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</si>
  <si>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</si>
  <si>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</si>
  <si>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</si>
  <si>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</si>
  <si>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</si>
  <si>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</si>
  <si>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</si>
  <si>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</si>
  <si>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</si>
  <si>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</si>
  <si>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</si>
  <si>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</si>
  <si>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</si>
  <si>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</si>
  <si>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</si>
  <si>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</si>
  <si>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</si>
  <si>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</si>
  <si>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</si>
  <si>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</si>
  <si>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</si>
  <si>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</si>
  <si>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</si>
  <si>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</si>
  <si>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</si>
  <si>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</si>
  <si>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</si>
  <si>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</si>
  <si>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</si>
  <si>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</si>
  <si>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</si>
  <si>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</si>
  <si>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</si>
  <si>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</si>
  <si>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</si>
  <si>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</si>
  <si>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</si>
  <si>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</si>
  <si>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</si>
  <si>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</si>
  <si>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</si>
  <si>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</si>
  <si>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</si>
  <si>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</si>
  <si>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</si>
  <si>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</si>
  <si>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</si>
  <si>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</si>
  <si>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</si>
  <si>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</si>
  <si>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</si>
  <si>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</si>
  <si>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</si>
  <si>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</si>
  <si>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</si>
  <si>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</si>
  <si>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</si>
  <si>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</si>
  <si>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</si>
  <si>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</si>
  <si>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</si>
  <si>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</si>
  <si>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</si>
  <si>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</si>
  <si>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</si>
  <si>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</si>
  <si>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</si>
  <si>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</si>
  <si>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</si>
  <si>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</si>
  <si>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</si>
  <si>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</si>
  <si>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</si>
  <si>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</si>
  <si>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</si>
  <si>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</si>
  <si>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</si>
  <si>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</si>
  <si>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</si>
  <si>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</si>
  <si>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</si>
  <si>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</si>
  <si>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</si>
  <si>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</si>
  <si>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</si>
  <si>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</si>
  <si>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</si>
  <si>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</si>
  <si>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</si>
  <si>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</si>
  <si>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</si>
  <si>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</si>
  <si>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</si>
  <si>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</si>
  <si>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</si>
  <si>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</si>
  <si>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</si>
  <si>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</si>
  <si>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</si>
  <si>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</si>
  <si>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</si>
  <si>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</si>
  <si>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</si>
  <si>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</si>
  <si>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</si>
  <si>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</si>
  <si>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</si>
  <si>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</si>
  <si>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</si>
  <si>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</si>
  <si>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</si>
  <si>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</si>
  <si>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</si>
  <si>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</si>
  <si>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</si>
  <si>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</si>
  <si>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</si>
  <si>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</si>
  <si>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</si>
  <si>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</si>
  <si>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</si>
  <si>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</si>
  <si>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</si>
  <si>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</si>
  <si>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</si>
  <si>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</si>
  <si>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</si>
  <si>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</si>
  <si>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</si>
  <si>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</si>
  <si>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</si>
  <si>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</si>
  <si>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</si>
  <si>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</si>
  <si>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</si>
  <si>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</si>
  <si>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</si>
  <si>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</si>
  <si>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</si>
  <si>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</si>
  <si>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</si>
  <si>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</si>
  <si>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</si>
  <si>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</si>
  <si>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</si>
  <si>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</si>
  <si>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</si>
  <si>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</si>
  <si>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</si>
  <si>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</si>
  <si>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</si>
  <si>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</si>
  <si>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</si>
  <si>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</si>
  <si>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</si>
  <si>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</si>
  <si>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</si>
  <si>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</si>
  <si>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</si>
  <si>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</si>
  <si>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</si>
  <si>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</si>
  <si>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</si>
  <si>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</si>
  <si>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</si>
  <si>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</si>
  <si>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</si>
  <si>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</si>
  <si>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</si>
  <si>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</si>
  <si>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</si>
  <si>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</si>
  <si>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</si>
  <si>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</si>
  <si>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</si>
  <si>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</si>
  <si>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</si>
  <si>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</si>
  <si>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</si>
  <si>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</si>
  <si>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</si>
  <si>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</si>
  <si>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</si>
  <si>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</si>
  <si>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</si>
  <si>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</si>
  <si>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</si>
  <si>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</si>
  <si>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</si>
  <si>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</si>
  <si>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</si>
  <si>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</si>
  <si>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</si>
  <si>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</si>
  <si>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</si>
  <si>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</si>
  <si>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</si>
  <si>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</si>
  <si>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</si>
  <si>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</si>
  <si>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</si>
  <si>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</si>
  <si>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</si>
  <si>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</si>
  <si>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</si>
  <si>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</si>
  <si>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</si>
  <si>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</si>
  <si>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</si>
  <si>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</si>
  <si>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</si>
  <si>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</si>
  <si>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</si>
  <si>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</si>
  <si>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</si>
  <si>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</si>
  <si>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</si>
  <si>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</si>
  <si>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</si>
  <si>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</si>
  <si>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</si>
  <si>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</si>
  <si>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</si>
  <si>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</si>
  <si>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</si>
  <si>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</si>
  <si>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</si>
  <si>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</si>
  <si>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</si>
  <si>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</si>
  <si>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</si>
  <si>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</si>
  <si>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</si>
  <si>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</si>
  <si>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</si>
  <si>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</si>
  <si>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</si>
  <si>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</si>
  <si>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</si>
  <si>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</si>
  <si>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</si>
  <si>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</si>
  <si>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</si>
  <si>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</si>
  <si>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</si>
  <si>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</si>
  <si>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</si>
  <si>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</si>
  <si>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</si>
  <si>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</si>
  <si>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</si>
  <si>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</si>
  <si>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</si>
  <si>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</si>
  <si>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</si>
  <si>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</si>
  <si>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</si>
  <si>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</si>
  <si>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</si>
  <si>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</si>
  <si>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</si>
  <si>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</si>
  <si>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</si>
  <si>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</si>
  <si>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</si>
  <si>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</si>
  <si>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</si>
  <si>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</si>
  <si>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</si>
  <si>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</si>
  <si>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</si>
  <si>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</si>
  <si>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</si>
  <si>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</si>
  <si>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</si>
  <si>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</si>
  <si>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</si>
  <si>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</si>
  <si>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</si>
  <si>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</si>
  <si>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</si>
  <si>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</si>
  <si>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</si>
  <si>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</si>
  <si>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</si>
  <si>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</si>
  <si>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</si>
  <si>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</si>
  <si>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</si>
  <si>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</si>
  <si>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</si>
  <si>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</si>
  <si>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</si>
  <si>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</si>
  <si>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</si>
  <si>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</si>
  <si>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</si>
  <si>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</si>
  <si>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</si>
  <si>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</si>
  <si>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</si>
  <si>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</si>
  <si>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</si>
  <si>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</si>
  <si>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</si>
  <si>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</si>
  <si>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</si>
  <si>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</si>
  <si>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</si>
  <si>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</si>
  <si>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</si>
  <si>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</si>
  <si>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</si>
  <si>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</si>
  <si>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</si>
  <si>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</si>
  <si>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</si>
  <si>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</si>
  <si>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</si>
  <si>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</si>
  <si>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</si>
  <si>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</si>
  <si>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</si>
  <si>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</si>
  <si>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</si>
  <si>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</si>
  <si>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</si>
  <si>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</si>
  <si>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</si>
  <si>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</si>
  <si>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</si>
  <si>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</si>
  <si>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</si>
  <si>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</si>
  <si>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</si>
  <si>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</si>
  <si>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</si>
  <si>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</si>
  <si>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</si>
  <si>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</si>
  <si>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</si>
  <si>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</si>
  <si>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</si>
  <si>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</si>
  <si>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</si>
  <si>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</si>
  <si>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</si>
  <si>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</si>
  <si>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</si>
  <si>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</si>
  <si>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</si>
  <si>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</si>
  <si>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</si>
  <si>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</si>
  <si>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</si>
  <si>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</si>
  <si>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</si>
  <si>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</si>
  <si>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</si>
  <si>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</si>
  <si>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</si>
  <si>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</si>
  <si>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</si>
  <si>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</si>
  <si>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</si>
  <si>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</si>
  <si>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</si>
  <si>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</si>
  <si>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</si>
  <si>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</si>
  <si>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</si>
  <si>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</si>
  <si>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</si>
  <si>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</si>
  <si>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</si>
  <si>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</si>
  <si>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</si>
  <si>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</si>
  <si>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</si>
  <si>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</si>
  <si>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</si>
  <si>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</si>
  <si>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</si>
  <si>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</si>
  <si>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</si>
  <si>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</si>
  <si>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</si>
  <si>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</si>
  <si>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</si>
  <si>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</si>
  <si>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</si>
  <si>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</si>
  <si>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</si>
  <si>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</si>
  <si>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</si>
  <si>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</si>
  <si>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</si>
  <si>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</si>
  <si>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</si>
  <si>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</si>
  <si>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</si>
  <si>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</si>
  <si>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</si>
  <si>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</si>
  <si>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</si>
  <si>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</si>
  <si>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</si>
  <si>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</si>
  <si>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</si>
  <si>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</si>
  <si>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</si>
  <si>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</si>
  <si>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</si>
  <si>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</si>
  <si>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</si>
  <si>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</si>
  <si>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</si>
  <si>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</si>
  <si>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</si>
  <si>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</si>
  <si>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</si>
  <si>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</si>
  <si>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</si>
  <si>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</si>
  <si>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</si>
  <si>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</si>
  <si>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</si>
  <si>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</si>
  <si>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</si>
  <si>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</si>
  <si>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</si>
  <si>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</si>
  <si>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</si>
  <si>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</si>
  <si>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</si>
  <si>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</si>
  <si>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</si>
  <si>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</si>
  <si>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</si>
  <si>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</si>
  <si>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</si>
  <si>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</si>
  <si>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</si>
  <si>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</si>
  <si>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</si>
  <si>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</si>
  <si>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</si>
  <si>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</si>
  <si>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</si>
  <si>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</si>
  <si>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</si>
  <si>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</si>
  <si>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</si>
  <si>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</si>
  <si>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</si>
  <si>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</si>
  <si>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</si>
  <si>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</si>
  <si>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</si>
  <si>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</si>
  <si>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</si>
  <si>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</si>
  <si>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</si>
  <si>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</si>
  <si>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</si>
  <si>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</si>
  <si>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</si>
  <si>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</si>
  <si>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</si>
  <si>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</si>
  <si>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</si>
  <si>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</si>
  <si>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</si>
  <si>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</si>
  <si>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</si>
  <si>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</si>
  <si>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</si>
  <si>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</si>
  <si>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</si>
  <si>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</si>
  <si>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</si>
  <si>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</si>
  <si>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</si>
  <si>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</si>
  <si>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</si>
  <si>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</si>
  <si>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</si>
  <si>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</si>
  <si>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</si>
  <si>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</si>
  <si>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</si>
  <si>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</si>
  <si>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</si>
  <si>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</si>
  <si>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</si>
  <si>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</si>
  <si>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</si>
  <si>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</si>
  <si>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</si>
  <si>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</si>
  <si>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</si>
  <si>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</si>
  <si>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</si>
  <si>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</si>
  <si>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</si>
  <si>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</si>
  <si>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</si>
  <si>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</si>
  <si>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</si>
  <si>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</si>
  <si>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</si>
  <si>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</si>
  <si>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</si>
  <si>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</si>
  <si>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</si>
  <si>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</si>
  <si>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</si>
  <si>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</si>
  <si>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</si>
  <si>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</si>
  <si>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</si>
  <si>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</si>
  <si>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</si>
  <si>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</si>
  <si>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</si>
  <si>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</si>
  <si>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</si>
  <si>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</si>
  <si>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</si>
  <si>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</si>
  <si>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</si>
  <si>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</si>
  <si>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</si>
  <si>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</si>
  <si>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</si>
  <si>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</si>
  <si>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</si>
  <si>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</si>
  <si>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</si>
  <si>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</si>
  <si>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</si>
  <si>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</si>
  <si>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</si>
  <si>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</si>
  <si>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</si>
  <si>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</si>
  <si>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</si>
  <si>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</si>
  <si>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</si>
  <si>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</si>
  <si>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</si>
  <si>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</si>
  <si>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</si>
  <si>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</si>
  <si>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</si>
  <si>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</si>
  <si>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</si>
  <si>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</si>
  <si>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</si>
  <si>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</si>
  <si>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</si>
  <si>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</si>
  <si>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</si>
  <si>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</si>
  <si>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</si>
  <si>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</si>
  <si>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</si>
  <si>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</si>
  <si>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</si>
  <si>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</si>
  <si>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</si>
  <si>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</si>
  <si>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</si>
  <si>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</si>
  <si>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</si>
  <si>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</si>
  <si>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</si>
  <si>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</si>
  <si>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</si>
  <si>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</si>
  <si>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</si>
  <si>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</si>
  <si>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</si>
  <si>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</si>
  <si>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</si>
  <si>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</si>
  <si>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</si>
  <si>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</si>
  <si>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</si>
  <si>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</si>
  <si>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</si>
  <si>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</si>
  <si>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</si>
  <si>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</si>
  <si>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</si>
  <si>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</si>
  <si>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</si>
  <si>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</si>
  <si>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</si>
  <si>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</si>
  <si>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</si>
  <si>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</si>
  <si>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</si>
  <si>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</si>
  <si>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</si>
  <si>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</si>
  <si>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</si>
  <si>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</si>
  <si>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</si>
  <si>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</si>
  <si>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</si>
  <si>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</si>
  <si>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</si>
  <si>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</si>
  <si>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</si>
  <si>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</si>
  <si>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</si>
  <si>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</si>
  <si>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</si>
  <si>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</si>
  <si>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</si>
  <si>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</si>
  <si>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</si>
  <si>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</si>
  <si>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</si>
  <si>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</si>
  <si>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</si>
  <si>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</si>
  <si>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</si>
  <si>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</si>
  <si>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</si>
  <si>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</si>
  <si>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</si>
  <si>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</si>
  <si>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</si>
  <si>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</si>
  <si>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</si>
  <si>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</si>
  <si>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</si>
  <si>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</si>
  <si>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</si>
  <si>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</si>
  <si>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</si>
  <si>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</si>
  <si>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</si>
  <si>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</si>
  <si>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</si>
  <si>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</si>
  <si>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</si>
  <si>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</si>
  <si>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</si>
  <si>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</si>
  <si>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</si>
  <si>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</si>
  <si>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</si>
  <si>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</si>
  <si>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</si>
  <si>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</si>
  <si>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</si>
  <si>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</si>
  <si>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</si>
  <si>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</si>
  <si>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</si>
  <si>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</si>
  <si>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</si>
  <si>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</si>
  <si>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</si>
  <si>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</si>
  <si>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</si>
  <si>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</si>
  <si>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</si>
  <si>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</si>
  <si>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</si>
  <si>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</si>
  <si>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</si>
  <si>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</si>
  <si>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</si>
  <si>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</si>
  <si>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</si>
  <si>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</si>
  <si>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</si>
  <si>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</si>
  <si>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</si>
  <si>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</si>
  <si>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</si>
  <si>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</si>
  <si>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</si>
  <si>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</si>
  <si>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</si>
  <si>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</si>
  <si>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</si>
  <si>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</si>
  <si>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</si>
  <si>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</si>
  <si>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</si>
  <si>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</si>
  <si>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</si>
  <si>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</si>
  <si>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</si>
  <si>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</si>
  <si>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</si>
  <si>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</si>
  <si>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</si>
  <si>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</si>
  <si>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</si>
  <si>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</si>
  <si>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</si>
  <si>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</si>
  <si>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</si>
  <si>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</si>
  <si>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</si>
  <si>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</si>
  <si>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</si>
  <si>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</si>
  <si>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</si>
  <si>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</si>
  <si>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</si>
  <si>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</si>
  <si>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</si>
  <si>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</si>
  <si>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</si>
  <si>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</si>
  <si>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</si>
  <si>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</si>
  <si>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</si>
  <si>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</si>
  <si>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</si>
  <si>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</si>
  <si>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</si>
  <si>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</si>
  <si>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</si>
  <si>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</si>
  <si>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</si>
  <si>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</si>
  <si>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</si>
  <si>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</si>
  <si>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</si>
  <si>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</si>
  <si>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</si>
  <si>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</si>
  <si>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</si>
  <si>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</si>
  <si>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</si>
  <si>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</si>
  <si>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</si>
  <si>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</si>
  <si>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</si>
  <si>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</si>
  <si>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</si>
  <si>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</si>
  <si>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</si>
  <si>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</si>
  <si>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</si>
  <si>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</si>
  <si>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</si>
  <si>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</si>
  <si>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</si>
  <si>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</si>
  <si>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</si>
  <si>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</si>
  <si>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</si>
  <si>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</si>
  <si>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</si>
  <si>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</si>
  <si>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</si>
  <si>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</si>
  <si>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</si>
  <si>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</si>
  <si>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</si>
  <si>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</si>
  <si>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</si>
  <si>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</si>
  <si>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</si>
  <si>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</si>
  <si>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</si>
  <si>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</si>
  <si>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</si>
  <si>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</si>
  <si>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</si>
  <si>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</si>
  <si>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</si>
  <si>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</si>
  <si>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</si>
  <si>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</si>
  <si>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</si>
  <si>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</si>
  <si>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</si>
  <si>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</si>
  <si>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</si>
  <si>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</si>
  <si>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</si>
  <si>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</si>
  <si>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</si>
  <si>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</si>
  <si>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</si>
  <si>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</si>
  <si>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</si>
  <si>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</si>
  <si>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</si>
  <si>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</si>
  <si>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</si>
  <si>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</si>
  <si>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</si>
  <si>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</si>
  <si>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</si>
  <si>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</si>
  <si>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</si>
  <si>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</si>
  <si>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</si>
  <si>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</si>
  <si>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</si>
  <si>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</si>
  <si>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</si>
  <si>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</si>
  <si>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</si>
  <si>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</si>
  <si>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</si>
  <si>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</si>
  <si>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</si>
  <si>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</si>
  <si>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</si>
  <si>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</si>
  <si>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</si>
  <si>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</si>
  <si>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</si>
  <si>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</si>
  <si>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</si>
  <si>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</si>
  <si>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</si>
  <si>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</si>
  <si>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</si>
  <si>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</si>
  <si>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</si>
  <si>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</si>
  <si>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</si>
  <si>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</si>
  <si>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</si>
  <si>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</si>
  <si>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</si>
  <si>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</si>
  <si>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</si>
  <si>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</si>
  <si>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</si>
  <si>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</si>
  <si>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</si>
  <si>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</si>
  <si>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</si>
  <si>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</si>
  <si>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</si>
  <si>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</si>
  <si>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</si>
  <si>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</si>
  <si>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</si>
  <si>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</si>
  <si>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</si>
  <si>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</si>
  <si>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</si>
  <si>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</si>
  <si>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</si>
  <si>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</si>
  <si>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</si>
  <si>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</si>
  <si>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</si>
  <si>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</si>
  <si>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</si>
  <si>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</si>
  <si>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</si>
  <si>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</si>
  <si>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</si>
  <si>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</si>
  <si>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</si>
  <si>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</si>
  <si>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</si>
  <si>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</si>
  <si>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</si>
  <si>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</si>
  <si>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</si>
  <si>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</si>
  <si>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</si>
  <si>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</si>
  <si>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</si>
  <si>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</si>
  <si>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</si>
  <si>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</si>
  <si>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</si>
  <si>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</si>
  <si>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</si>
  <si>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</si>
  <si>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</si>
  <si>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</si>
  <si>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</si>
  <si>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</si>
  <si>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</si>
  <si>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</si>
  <si>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</si>
  <si>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</si>
  <si>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</si>
  <si>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</si>
  <si>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</si>
  <si>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</si>
  <si>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</si>
  <si>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</si>
  <si>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</si>
  <si>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</si>
  <si>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</si>
  <si>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</si>
  <si>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</si>
  <si>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</si>
  <si>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</si>
  <si>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</si>
  <si>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</si>
  <si>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</si>
  <si>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</si>
  <si>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</si>
  <si>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</si>
  <si>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</si>
  <si>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</si>
  <si>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</si>
  <si>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</si>
  <si>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</si>
  <si>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</si>
  <si>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</si>
  <si>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</si>
  <si>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</si>
  <si>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</si>
  <si>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</si>
  <si>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</si>
  <si>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</si>
  <si>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</si>
  <si>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</si>
  <si>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</si>
  <si>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</si>
  <si>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</si>
  <si>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</si>
  <si>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</si>
  <si>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</si>
  <si>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</si>
  <si>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</si>
  <si>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</si>
  <si>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</si>
  <si>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</si>
  <si>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</si>
  <si>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</si>
  <si>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</si>
  <si>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</si>
  <si>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</si>
  <si>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</si>
  <si>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</si>
  <si>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</si>
  <si>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</si>
  <si>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</si>
  <si>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</si>
  <si>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</si>
  <si>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</si>
  <si>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</si>
  <si>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</si>
  <si>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</si>
  <si>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</si>
  <si>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</si>
  <si>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</si>
  <si>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</si>
  <si>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</si>
  <si>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</si>
  <si>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</si>
  <si>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</si>
  <si>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</si>
  <si>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</si>
  <si>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</si>
  <si>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</si>
  <si>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</si>
  <si>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</si>
  <si>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</si>
  <si>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</si>
  <si>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</si>
  <si>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</si>
  <si>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</si>
  <si>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</si>
  <si>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</si>
  <si>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</si>
  <si>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</si>
  <si>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</si>
  <si>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</si>
  <si>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</si>
  <si>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</si>
  <si>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</si>
  <si>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</si>
  <si>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</si>
  <si>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</si>
  <si>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</si>
  <si>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</si>
  <si>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</si>
  <si>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</si>
  <si>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</si>
  <si>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</si>
  <si>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</si>
  <si>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</si>
  <si>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</si>
  <si>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</si>
  <si>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</si>
  <si>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</si>
  <si>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</si>
  <si>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</si>
  <si>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</si>
  <si>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</si>
  <si>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</si>
  <si>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</si>
  <si>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</si>
  <si>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</si>
  <si>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</si>
  <si>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</si>
  <si>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</si>
  <si>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</si>
  <si>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</si>
  <si>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</si>
  <si>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</si>
  <si>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</si>
  <si>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</si>
  <si>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</si>
  <si>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</si>
  <si>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</si>
  <si>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</si>
  <si>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</si>
  <si>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</si>
  <si>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</si>
  <si>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</si>
  <si>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</si>
  <si>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</si>
  <si>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</si>
  <si>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</si>
  <si>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</si>
  <si>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</si>
  <si>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</si>
  <si>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</si>
  <si>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</si>
  <si>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</si>
  <si>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</si>
  <si>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</si>
  <si>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</si>
  <si>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</si>
  <si>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</si>
  <si>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</si>
  <si>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</si>
  <si>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</si>
  <si>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</si>
  <si>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</si>
  <si>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</si>
  <si>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</si>
  <si>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</si>
  <si>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</si>
  <si>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</si>
  <si>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</si>
  <si>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</si>
  <si>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</si>
  <si>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</si>
  <si>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</si>
  <si>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</si>
  <si>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</si>
  <si>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</si>
  <si>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</si>
  <si>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</si>
  <si>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</si>
  <si>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</si>
  <si>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</si>
  <si>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</si>
  <si>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</si>
  <si>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</si>
  <si>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</si>
  <si>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</si>
  <si>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</si>
  <si>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</si>
  <si>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</si>
  <si>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</si>
  <si>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</si>
  <si>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</si>
  <si>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</si>
  <si>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</si>
  <si>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</si>
  <si>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</si>
  <si>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</si>
  <si>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</si>
  <si>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</si>
  <si>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</si>
  <si>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</si>
  <si>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</si>
  <si>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</si>
  <si>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</si>
  <si>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</si>
  <si>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</si>
  <si>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</si>
  <si>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</si>
  <si>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</si>
  <si>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</si>
  <si>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</si>
  <si>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</si>
  <si>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</si>
  <si>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</si>
  <si>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</si>
  <si>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</si>
  <si>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</si>
  <si>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</si>
  <si>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</si>
  <si>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</si>
  <si>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</si>
  <si>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</si>
  <si>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</si>
  <si>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</si>
  <si>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</si>
  <si>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</si>
  <si>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</si>
  <si>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</si>
  <si>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</si>
  <si>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</si>
  <si>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</si>
  <si>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</si>
  <si>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</si>
  <si>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</si>
  <si>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</si>
  <si>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</si>
  <si>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</si>
  <si>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</si>
  <si>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</si>
  <si>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</si>
  <si>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</si>
  <si>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</si>
  <si>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</si>
  <si>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</si>
  <si>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</si>
  <si>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</si>
  <si>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</si>
  <si>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</si>
  <si>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</si>
  <si>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</si>
  <si>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</si>
  <si>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</si>
  <si>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</si>
  <si>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</si>
  <si>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</si>
  <si>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</si>
  <si>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</si>
  <si>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</si>
  <si>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</si>
  <si>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</si>
  <si>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</si>
  <si>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</si>
  <si>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</si>
  <si>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</si>
  <si>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</si>
  <si>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</si>
  <si>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</si>
  <si>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</si>
  <si>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</si>
  <si>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</si>
  <si>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</si>
  <si>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</si>
  <si>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</si>
  <si>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</si>
  <si>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</si>
  <si>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</si>
  <si>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</si>
  <si>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</si>
  <si>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</si>
  <si>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</si>
  <si>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</si>
  <si>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</si>
  <si>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</si>
  <si>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</si>
  <si>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</si>
  <si>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</si>
  <si>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</si>
  <si>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</si>
  <si>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</si>
  <si>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</si>
  <si>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</si>
  <si>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</si>
  <si>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</si>
  <si>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</si>
  <si>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</si>
  <si>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</si>
  <si>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</si>
  <si>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</si>
  <si>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</si>
  <si>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</si>
  <si>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</si>
  <si>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</si>
  <si>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</si>
  <si>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</si>
  <si>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</si>
  <si>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</si>
  <si>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</si>
  <si>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</si>
  <si>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</si>
  <si>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</si>
  <si>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</si>
  <si>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</si>
  <si>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</si>
  <si>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</si>
  <si>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</si>
  <si>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</si>
  <si>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</si>
  <si>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</si>
  <si>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</si>
  <si>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</si>
  <si>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</si>
  <si>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</si>
  <si>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</si>
  <si>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</si>
  <si>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</si>
  <si>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</si>
  <si>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</si>
  <si>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</si>
  <si>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</si>
  <si>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</si>
  <si>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</si>
  <si>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</si>
  <si>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</si>
  <si>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</si>
  <si>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</si>
  <si>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</si>
  <si>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</si>
  <si>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</si>
  <si>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</si>
  <si>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</si>
  <si>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</si>
  <si>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</si>
  <si>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</si>
  <si>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</si>
  <si>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</si>
  <si>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</si>
  <si>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</si>
  <si>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</si>
  <si>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</si>
  <si>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</si>
  <si>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</si>
  <si>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</si>
  <si>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</si>
  <si>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</si>
  <si>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</si>
  <si>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</si>
  <si>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</si>
  <si>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</si>
  <si>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</si>
  <si>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</si>
  <si>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</si>
  <si>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</si>
  <si>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</si>
  <si>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</si>
  <si>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</si>
  <si>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</si>
  <si>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</si>
  <si>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</si>
  <si>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</si>
  <si>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</si>
  <si>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</si>
  <si>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</si>
  <si>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</si>
  <si>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</si>
  <si>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</si>
  <si>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</si>
  <si>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</si>
  <si>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</si>
  <si>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</si>
  <si>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</si>
  <si>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</si>
  <si>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</si>
  <si>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</si>
  <si>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</si>
  <si>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</si>
  <si>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</si>
  <si>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</si>
  <si>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</si>
  <si>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</si>
  <si>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</si>
  <si>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</si>
  <si>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</si>
  <si>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</si>
  <si>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</si>
  <si>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</si>
  <si>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</si>
  <si>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</si>
  <si>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</si>
  <si>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</si>
  <si>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</si>
  <si>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</si>
  <si>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</si>
  <si>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</si>
  <si>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</si>
  <si>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</si>
  <si>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</si>
  <si>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</si>
  <si>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</si>
  <si>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</si>
  <si>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</si>
  <si>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</si>
  <si>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</si>
  <si>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</si>
  <si>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</si>
  <si>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</si>
  <si>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</si>
  <si>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</si>
  <si>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</si>
  <si>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</si>
  <si>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</si>
  <si>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</si>
  <si>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</si>
  <si>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</si>
  <si>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</si>
  <si>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</si>
  <si>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</si>
  <si>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</si>
  <si>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</si>
  <si>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</si>
  <si>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</si>
  <si>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</si>
  <si>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</si>
  <si>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</si>
  <si>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</si>
  <si>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</si>
  <si>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</si>
  <si>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</si>
  <si>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</si>
  <si>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</si>
  <si>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</si>
  <si>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</si>
  <si>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</si>
  <si>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</si>
  <si>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</si>
  <si>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</si>
  <si>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</si>
  <si>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</si>
  <si>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</si>
  <si>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</si>
  <si>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</si>
  <si>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</si>
  <si>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</si>
  <si>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</si>
  <si>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</si>
  <si>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</si>
  <si>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</si>
  <si>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</si>
  <si>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</si>
  <si>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</si>
  <si>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</si>
  <si>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</si>
  <si>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</si>
  <si>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</si>
  <si>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</si>
  <si>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</si>
  <si>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</si>
  <si>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</si>
  <si>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</si>
  <si>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</si>
  <si>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</si>
  <si>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</si>
  <si>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</si>
  <si>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</si>
  <si>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</si>
  <si>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</si>
  <si>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</si>
  <si>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</si>
  <si>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</si>
  <si>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</si>
  <si>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</si>
  <si>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</si>
  <si>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</si>
  <si>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</si>
  <si>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</si>
  <si>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</si>
  <si>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</si>
  <si>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</si>
  <si>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</si>
  <si>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</si>
  <si>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</si>
  <si>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</si>
  <si>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</si>
  <si>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</si>
  <si>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</si>
  <si>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</si>
  <si>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</si>
  <si>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</si>
  <si>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</si>
  <si>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</si>
  <si>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</si>
  <si>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</si>
  <si>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</si>
  <si>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</si>
  <si>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</si>
  <si>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</si>
  <si>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</si>
  <si>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</si>
  <si>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</si>
  <si>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</si>
  <si>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</si>
  <si>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</si>
  <si>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</si>
  <si>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</si>
  <si>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</si>
  <si>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</si>
  <si>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</si>
  <si>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</si>
  <si>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</si>
  <si>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</si>
  <si>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</si>
  <si>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</si>
  <si>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</si>
  <si>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</si>
  <si>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</si>
  <si>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</si>
  <si>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</si>
  <si>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</si>
  <si>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</si>
  <si>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</si>
  <si>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</si>
  <si>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</si>
  <si>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</si>
  <si>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</si>
  <si>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</si>
  <si>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</si>
  <si>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</si>
  <si>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</si>
  <si>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</si>
  <si>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</si>
  <si>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</si>
  <si>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</si>
  <si>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</si>
  <si>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</si>
  <si>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</si>
  <si>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</si>
  <si>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</si>
  <si>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</si>
  <si>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</si>
  <si>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</si>
  <si>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</si>
  <si>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</si>
  <si>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</si>
  <si>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</si>
  <si>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</si>
  <si>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</si>
  <si>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</si>
  <si>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</si>
  <si>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</si>
  <si>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</si>
  <si>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</si>
  <si>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</si>
  <si>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</si>
  <si>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</si>
  <si>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</si>
  <si>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</si>
  <si>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</si>
  <si>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</si>
  <si>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</si>
  <si>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</si>
  <si>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</si>
  <si>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</si>
  <si>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</si>
  <si>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</si>
  <si>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</si>
  <si>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</si>
  <si>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</si>
  <si>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</si>
  <si>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</si>
  <si>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</si>
  <si>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</si>
  <si>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</si>
  <si>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</si>
  <si>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</si>
  <si>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</si>
  <si>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</si>
  <si>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</si>
  <si>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</si>
  <si>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</si>
  <si>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</si>
  <si>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</si>
  <si>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</si>
  <si>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</si>
  <si>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</si>
  <si>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</si>
  <si>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</si>
  <si>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</si>
  <si>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</si>
  <si>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</si>
  <si>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</si>
  <si>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</si>
  <si>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</si>
  <si>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</si>
  <si>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</si>
  <si>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</si>
  <si>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</si>
  <si>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</si>
  <si>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</si>
  <si>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</si>
  <si>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</si>
  <si>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</si>
  <si>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</si>
  <si>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</si>
  <si>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</si>
  <si>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</si>
  <si>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</si>
  <si>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</si>
  <si>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</si>
  <si>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</si>
  <si>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</si>
  <si>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</si>
  <si>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</si>
  <si>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</si>
  <si>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</si>
  <si>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</si>
  <si>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</si>
  <si>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</si>
  <si>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</si>
  <si>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</si>
  <si>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</si>
  <si>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</si>
  <si>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</si>
  <si>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</si>
  <si>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</si>
  <si>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</si>
  <si>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</si>
  <si>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</si>
  <si>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</si>
  <si>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</si>
  <si>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</si>
  <si>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</si>
  <si>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</si>
  <si>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</si>
  <si>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</si>
  <si>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</si>
  <si>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</si>
  <si>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</si>
  <si>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</si>
  <si>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</si>
  <si>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</si>
  <si>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</si>
  <si>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</si>
  <si>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</si>
  <si>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</si>
  <si>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</si>
  <si>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</si>
  <si>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</si>
  <si>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</si>
  <si>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</si>
  <si>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</si>
  <si>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</si>
  <si>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</si>
  <si>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</si>
  <si>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</si>
  <si>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</si>
  <si>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</si>
  <si>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</si>
  <si>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</si>
  <si>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</si>
  <si>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</si>
  <si>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</si>
  <si>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</si>
  <si>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</si>
  <si>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</si>
  <si>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</si>
  <si>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</si>
  <si>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</si>
  <si>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</si>
  <si>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</si>
  <si>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</si>
  <si>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</si>
  <si>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</si>
  <si>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</si>
  <si>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</si>
  <si>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</si>
  <si>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</si>
  <si>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</si>
  <si>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</si>
  <si>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</si>
  <si>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</si>
  <si>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</si>
  <si>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</si>
  <si>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</si>
  <si>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</si>
  <si>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</si>
  <si>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</si>
  <si>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</si>
  <si>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</si>
  <si>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</si>
  <si>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</si>
  <si>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</si>
  <si>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</si>
  <si>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</si>
  <si>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</si>
  <si>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</si>
  <si>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</si>
  <si>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</si>
  <si>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</si>
  <si>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</si>
  <si>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</si>
  <si>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</si>
  <si>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</si>
  <si>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</si>
  <si>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</si>
  <si>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</si>
  <si>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</si>
  <si>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</si>
  <si>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</si>
  <si>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</si>
  <si>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</si>
  <si>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</si>
  <si>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</si>
  <si>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</si>
  <si>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</si>
  <si>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</si>
  <si>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</si>
  <si>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</si>
  <si>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</si>
  <si>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</si>
  <si>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</si>
  <si>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</si>
  <si>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</si>
  <si>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</si>
  <si>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</si>
  <si>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</si>
  <si>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</si>
  <si>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</si>
  <si>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</si>
  <si>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</si>
  <si>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</si>
  <si>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</si>
  <si>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</si>
  <si>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</si>
  <si>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</si>
  <si>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</si>
  <si>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</si>
  <si>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</si>
  <si>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</si>
  <si>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</si>
  <si>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</si>
  <si>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</si>
  <si>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</si>
  <si>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</si>
  <si>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</si>
  <si>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</si>
  <si>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</si>
  <si>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</si>
  <si>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</si>
  <si>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</si>
  <si>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</si>
  <si>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</si>
  <si>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</si>
  <si>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</si>
  <si>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</si>
  <si>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</si>
  <si>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</si>
  <si>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</si>
  <si>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</si>
  <si>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</si>
  <si>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</si>
  <si>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</si>
  <si>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</si>
  <si>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</si>
  <si>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</si>
  <si>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</si>
  <si>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</si>
  <si>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</si>
  <si>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</si>
  <si>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</si>
  <si>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</si>
  <si>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</si>
  <si>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</si>
  <si>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</si>
  <si>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</si>
  <si>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</si>
  <si>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</si>
  <si>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</si>
  <si>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</si>
  <si>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</si>
  <si>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</si>
  <si>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</si>
  <si>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</si>
  <si>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</si>
  <si>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</si>
  <si>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</si>
  <si>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</si>
  <si>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</si>
  <si>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</si>
  <si>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</si>
  <si>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</si>
  <si>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</si>
  <si>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</si>
  <si>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</si>
  <si>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</si>
  <si>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</si>
  <si>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</si>
  <si>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</si>
  <si>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</si>
  <si>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</si>
  <si>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</si>
  <si>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</si>
  <si>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</si>
  <si>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</si>
  <si>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</si>
  <si>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</si>
  <si>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</si>
  <si>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</si>
  <si>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</si>
  <si>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</si>
  <si>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</si>
  <si>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</si>
  <si>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</si>
  <si>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</si>
  <si>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</si>
  <si>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</si>
  <si>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</si>
  <si>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</si>
  <si>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</si>
  <si>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</si>
  <si>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</si>
  <si>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</si>
  <si>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</si>
  <si>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</si>
  <si>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</si>
  <si>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</si>
  <si>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</si>
  <si>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</si>
  <si>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</si>
  <si>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</si>
  <si>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</si>
  <si>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</si>
  <si>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</si>
  <si>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</si>
  <si>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</si>
  <si>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</si>
  <si>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</si>
  <si>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</si>
  <si>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</si>
  <si>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</si>
  <si>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</si>
  <si>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</si>
  <si>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</si>
  <si>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</si>
  <si>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</si>
  <si>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</si>
  <si>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</si>
  <si>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</si>
  <si>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</si>
  <si>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</si>
  <si>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</si>
  <si>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</si>
  <si>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</si>
  <si>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</si>
  <si>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</si>
  <si>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</si>
  <si>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</si>
  <si>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</si>
  <si>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</si>
  <si>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</si>
  <si>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</si>
  <si>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</si>
  <si>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</si>
  <si>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</si>
  <si>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</si>
  <si>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</si>
  <si>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</si>
  <si>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</si>
  <si>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</si>
  <si>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</si>
  <si>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</si>
  <si>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</si>
  <si>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</si>
  <si>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</si>
  <si>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</si>
  <si>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</si>
  <si>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</si>
  <si>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</si>
  <si>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</si>
  <si>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</si>
  <si>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</si>
  <si>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</si>
  <si>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</si>
  <si>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</si>
  <si>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</si>
  <si>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</si>
  <si>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</si>
  <si>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</si>
  <si>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</si>
  <si>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</si>
  <si>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</si>
  <si>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</si>
  <si>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</si>
  <si>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</si>
  <si>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</si>
  <si>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</si>
  <si>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</si>
  <si>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</si>
  <si>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</si>
  <si>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</si>
  <si>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</si>
  <si>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</si>
  <si>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</si>
  <si>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</si>
  <si>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</si>
  <si>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</si>
  <si>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</si>
  <si>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</si>
  <si>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</si>
  <si>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</si>
  <si>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</si>
  <si>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</si>
  <si>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</si>
  <si>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</si>
  <si>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</si>
  <si>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</si>
  <si>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</si>
  <si>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</si>
  <si>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</si>
  <si>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</si>
  <si>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</si>
  <si>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</si>
  <si>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</si>
  <si>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</si>
  <si>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</si>
  <si>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</si>
  <si>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</si>
  <si>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</si>
  <si>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</si>
  <si>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</si>
  <si>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</si>
  <si>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</si>
  <si>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</si>
  <si>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</si>
  <si>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</si>
  <si>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</si>
  <si>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</si>
  <si>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</si>
  <si>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</si>
  <si>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</si>
  <si>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</si>
  <si>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</si>
  <si>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</si>
  <si>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</si>
  <si>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</si>
  <si>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</si>
  <si>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</si>
  <si>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</si>
  <si>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</si>
  <si>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</si>
  <si>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</si>
  <si>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</si>
  <si>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</si>
  <si>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</si>
  <si>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</si>
  <si>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</si>
  <si>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</si>
  <si>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</si>
  <si>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</si>
  <si>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</si>
  <si>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</si>
  <si>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</si>
  <si>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</si>
  <si>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</si>
  <si>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</si>
  <si>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</si>
  <si>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</si>
  <si>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</si>
  <si>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</si>
  <si>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</si>
  <si>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</si>
  <si>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</si>
  <si>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</si>
  <si>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</si>
  <si>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</si>
  <si>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</si>
  <si>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</si>
  <si>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</si>
  <si>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</si>
  <si>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</si>
  <si>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</si>
  <si>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</si>
  <si>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</si>
  <si>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</si>
  <si>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</si>
  <si>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</si>
  <si>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</si>
  <si>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</si>
  <si>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</si>
  <si>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</si>
  <si>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</si>
  <si>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</si>
  <si>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</si>
  <si>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</si>
  <si>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</si>
  <si>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</si>
  <si>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</si>
  <si>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</si>
  <si>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</si>
  <si>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</si>
  <si>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</si>
  <si>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</si>
  <si>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</si>
  <si>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</si>
  <si>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</si>
  <si>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</si>
  <si>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</si>
  <si>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</si>
  <si>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</si>
  <si>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</si>
  <si>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</si>
  <si>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</si>
  <si>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</si>
  <si>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</si>
  <si>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</si>
  <si>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</si>
  <si>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</si>
  <si>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</si>
  <si>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</si>
  <si>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</si>
  <si>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</si>
  <si>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</si>
  <si>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</si>
  <si>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</si>
  <si>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</si>
  <si>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</si>
  <si>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</si>
  <si>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</si>
  <si>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</si>
  <si>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</si>
  <si>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</si>
  <si>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</si>
  <si>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</si>
  <si>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</si>
  <si>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</si>
  <si>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</si>
  <si>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</si>
  <si>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</si>
  <si>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</si>
  <si>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</si>
  <si>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</si>
  <si>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</si>
  <si>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</si>
  <si>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</si>
  <si>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</si>
  <si>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</si>
  <si>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</si>
  <si>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</si>
  <si>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</si>
  <si>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</si>
  <si>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</si>
  <si>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</si>
  <si>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</si>
  <si>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</si>
  <si>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</si>
  <si>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</si>
  <si>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</si>
  <si>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</si>
  <si>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</si>
  <si>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</si>
  <si>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</si>
  <si>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</si>
  <si>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</si>
  <si>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</si>
  <si>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</si>
  <si>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</si>
  <si>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</si>
  <si>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</si>
  <si>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</si>
  <si>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</si>
  <si>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</si>
  <si>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</si>
  <si>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</si>
  <si>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</si>
  <si>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</si>
  <si>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</si>
  <si>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</si>
  <si>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</si>
  <si>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</si>
  <si>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</si>
  <si>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</si>
  <si>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</si>
  <si>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</si>
  <si>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</si>
  <si>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</si>
  <si>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</si>
  <si>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</si>
  <si>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</si>
  <si>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</si>
  <si>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</si>
  <si>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</si>
  <si>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</si>
  <si>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</si>
  <si>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</si>
  <si>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</si>
  <si>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</si>
  <si>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</si>
  <si>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</si>
  <si>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</si>
  <si>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</si>
  <si>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</si>
  <si>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</si>
  <si>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</si>
  <si>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</si>
  <si>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</si>
  <si>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</si>
  <si>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</si>
  <si>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</si>
  <si>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</si>
  <si>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</si>
  <si>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</si>
  <si>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</si>
  <si>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</si>
  <si>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</si>
  <si>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</si>
  <si>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</si>
  <si>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</si>
  <si>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</si>
  <si>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</si>
  <si>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</si>
  <si>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</si>
  <si>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</si>
  <si>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</si>
  <si>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</si>
  <si>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</si>
  <si>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</si>
  <si>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</si>
  <si>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</si>
  <si>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</si>
  <si>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</si>
  <si>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</si>
  <si>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</si>
  <si>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</si>
  <si>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</si>
  <si>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</si>
  <si>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</si>
  <si>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</si>
  <si>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</si>
  <si>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</si>
  <si>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</si>
  <si>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</si>
  <si>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</si>
  <si>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</si>
  <si>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</si>
  <si>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</si>
  <si>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</si>
  <si>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</si>
  <si>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</si>
  <si>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</si>
  <si>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</si>
  <si>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</si>
  <si>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</si>
  <si>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</si>
  <si>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</si>
  <si>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</si>
  <si>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</si>
  <si>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</si>
  <si>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</si>
  <si>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</si>
  <si>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</si>
  <si>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</si>
  <si>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</si>
  <si>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</si>
  <si>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</si>
  <si>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</si>
  <si>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</si>
  <si>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</si>
  <si>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</si>
  <si>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</si>
  <si>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</si>
  <si>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</si>
  <si>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</si>
  <si>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</si>
  <si>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</si>
  <si>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</si>
  <si>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</si>
  <si>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</si>
  <si>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</si>
  <si>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</si>
  <si>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</si>
  <si>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</si>
  <si>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</si>
  <si>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</si>
  <si>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</si>
  <si>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</si>
  <si>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</si>
  <si>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</si>
  <si>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</si>
  <si>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</si>
  <si>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</si>
  <si>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</si>
  <si>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</si>
  <si>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</si>
  <si>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</si>
  <si>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</si>
  <si>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</si>
  <si>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</si>
  <si>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</si>
  <si>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</si>
  <si>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</si>
  <si>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</si>
  <si>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</si>
  <si>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</si>
  <si>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</si>
  <si>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</si>
  <si>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</si>
  <si>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</si>
  <si>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</si>
  <si>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</si>
  <si>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</si>
  <si>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</si>
  <si>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</si>
  <si>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</si>
  <si>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</si>
  <si>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</si>
  <si>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</si>
  <si>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</si>
  <si>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</si>
  <si>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</si>
  <si>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</si>
  <si>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</si>
  <si>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</si>
  <si>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</si>
  <si>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</si>
  <si>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</si>
  <si>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</si>
  <si>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</si>
  <si>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</si>
  <si>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</si>
  <si>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</si>
  <si>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</si>
  <si>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</si>
  <si>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</si>
  <si>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</si>
  <si>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</si>
  <si>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</si>
  <si>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</si>
  <si>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</si>
  <si>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</si>
  <si>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</si>
  <si>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</si>
  <si>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</si>
  <si>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</si>
  <si>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</si>
  <si>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</si>
  <si>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</si>
  <si>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</si>
  <si>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</si>
  <si>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</si>
  <si>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</si>
  <si>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</si>
  <si>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</si>
  <si>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</si>
  <si>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</si>
  <si>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</si>
  <si>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</si>
  <si>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</si>
  <si>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</si>
  <si>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</si>
  <si>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</si>
  <si>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</si>
  <si>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</si>
  <si>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</si>
  <si>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</si>
  <si>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</si>
  <si>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</si>
  <si>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</si>
  <si>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</si>
  <si>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</si>
  <si>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</si>
  <si>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</si>
  <si>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</si>
  <si>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</si>
  <si>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</si>
  <si>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</si>
  <si>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</si>
  <si>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</si>
  <si>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</si>
  <si>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</si>
  <si>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</si>
  <si>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</si>
  <si>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</si>
  <si>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</si>
  <si>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</si>
  <si>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</si>
  <si>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</si>
  <si>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</si>
  <si>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</si>
  <si>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</si>
  <si>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</si>
  <si>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</si>
  <si>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</si>
  <si>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</si>
  <si>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</si>
  <si>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</si>
  <si>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</si>
  <si>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</si>
  <si>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</si>
  <si>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</si>
  <si>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</si>
  <si>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</si>
  <si>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</si>
  <si>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</si>
  <si>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</si>
  <si>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</si>
  <si>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</si>
  <si>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</si>
  <si>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</si>
  <si>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</si>
  <si>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</si>
  <si>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</si>
  <si>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</si>
  <si>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</si>
  <si>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</si>
  <si>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</si>
  <si>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</si>
  <si>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</si>
  <si>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</si>
  <si>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</si>
  <si>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</si>
  <si>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</si>
  <si>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</si>
  <si>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</si>
  <si>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</si>
  <si>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</si>
  <si>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</si>
  <si>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</si>
  <si>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</si>
  <si>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</si>
  <si>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</si>
  <si>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</si>
  <si>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</si>
  <si>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</si>
  <si>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</si>
  <si>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</si>
  <si>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</si>
  <si>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</si>
  <si>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</si>
  <si>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</si>
  <si>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</si>
  <si>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</si>
  <si>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</si>
  <si>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</si>
  <si>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</si>
  <si>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</si>
  <si>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</si>
  <si>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</si>
  <si>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</si>
  <si>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</si>
  <si>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</si>
  <si>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</si>
  <si>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</si>
  <si>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</si>
  <si>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</si>
  <si>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</si>
  <si>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</si>
  <si>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</si>
  <si>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</si>
  <si>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</si>
  <si>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</si>
  <si>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</si>
  <si>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</si>
  <si>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</si>
  <si>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</si>
  <si>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</si>
  <si>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</si>
  <si>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</si>
  <si>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</si>
  <si>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</si>
  <si>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</si>
  <si>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</si>
  <si>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</si>
  <si>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</si>
  <si>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</si>
  <si>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</si>
  <si>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</si>
  <si>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</si>
  <si>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</si>
  <si>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</si>
  <si>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</si>
  <si>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</si>
  <si>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</si>
  <si>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</si>
  <si>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</si>
  <si>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</si>
  <si>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</si>
  <si>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</si>
  <si>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</si>
  <si>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</si>
  <si>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</si>
  <si>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</si>
  <si>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</si>
  <si>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</si>
  <si>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</si>
  <si>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</si>
  <si>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</si>
  <si>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</si>
  <si>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</si>
  <si>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</si>
  <si>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</si>
  <si>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</si>
  <si>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</si>
  <si>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</si>
  <si>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</si>
  <si>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</si>
  <si>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</si>
  <si>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</si>
  <si>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</si>
  <si>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</si>
  <si>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</si>
  <si>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</si>
  <si>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</si>
  <si>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</si>
  <si>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</si>
  <si>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</si>
  <si>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</si>
  <si>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</si>
  <si>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</si>
  <si>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</si>
  <si>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</si>
  <si>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</si>
  <si>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</si>
  <si>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</si>
  <si>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</si>
  <si>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</si>
  <si>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</si>
  <si>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</si>
  <si>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</si>
  <si>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</si>
  <si>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</si>
  <si>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</si>
  <si>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</si>
  <si>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</si>
  <si>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</si>
  <si>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</si>
  <si>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</si>
  <si>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</si>
  <si>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</si>
  <si>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</si>
  <si>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</si>
  <si>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</si>
  <si>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</si>
  <si>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</si>
  <si>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</si>
  <si>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</si>
  <si>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</si>
  <si>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</si>
  <si>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</si>
  <si>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</si>
  <si>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</si>
  <si>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</si>
  <si>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</si>
  <si>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</si>
  <si>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</si>
  <si>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</si>
  <si>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</si>
  <si>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</si>
  <si>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</si>
  <si>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</si>
  <si>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</si>
  <si>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</si>
  <si>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</si>
  <si>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</si>
  <si>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</si>
  <si>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</si>
  <si>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</si>
  <si>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</si>
  <si>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</si>
  <si>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</si>
  <si>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</si>
  <si>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</si>
  <si>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</si>
  <si>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</si>
  <si>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</si>
  <si>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</si>
  <si>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</si>
  <si>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</si>
  <si>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</si>
  <si>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</si>
  <si>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</si>
  <si>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</si>
  <si>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</si>
  <si>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</si>
  <si>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</si>
  <si>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</si>
  <si>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</si>
  <si>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</si>
  <si>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</si>
  <si>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</si>
  <si>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</si>
  <si>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</si>
  <si>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</si>
  <si>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</si>
  <si>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</si>
  <si>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</si>
  <si>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</si>
  <si>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</si>
  <si>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</si>
  <si>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</si>
  <si>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</si>
  <si>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</si>
  <si>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</si>
  <si>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</si>
  <si>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</si>
  <si>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</si>
  <si>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</si>
  <si>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</si>
  <si>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</si>
  <si>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</si>
  <si>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</si>
  <si>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</si>
  <si>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</si>
  <si>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</si>
  <si>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</si>
  <si>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</si>
  <si>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</si>
  <si>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</si>
  <si>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</si>
  <si>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</si>
  <si>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</si>
  <si>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</si>
  <si>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</si>
  <si>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</si>
  <si>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</si>
  <si>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</si>
  <si>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</si>
  <si>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</si>
  <si>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</si>
  <si>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</si>
  <si>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</si>
  <si>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</si>
  <si>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</si>
  <si>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</si>
  <si>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</si>
  <si>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</si>
  <si>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</si>
  <si>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</si>
  <si>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</si>
  <si>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</si>
  <si>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</si>
  <si>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</si>
  <si>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</si>
  <si>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</si>
  <si>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</si>
  <si>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</si>
  <si>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</si>
  <si>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</si>
  <si>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</si>
  <si>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</si>
  <si>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</si>
  <si>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</si>
  <si>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</si>
  <si>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</si>
  <si>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</si>
  <si>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</si>
  <si>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</si>
  <si>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</si>
  <si>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</si>
  <si>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</si>
  <si>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</si>
  <si>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</si>
  <si>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</si>
  <si>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</si>
  <si>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</si>
  <si>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</si>
  <si>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</si>
  <si>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</si>
  <si>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</si>
  <si>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</si>
  <si>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</si>
  <si>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</si>
  <si>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</si>
  <si>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</si>
  <si>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</si>
  <si>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</si>
  <si>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</si>
  <si>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</si>
  <si>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</si>
  <si>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</si>
  <si>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</si>
  <si>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</si>
  <si>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</si>
  <si>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</si>
  <si>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</si>
  <si>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</si>
  <si>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</si>
  <si>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</si>
  <si>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</si>
  <si>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</si>
  <si>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</si>
  <si>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</si>
  <si>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</si>
  <si>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</si>
  <si>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</si>
  <si>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</si>
  <si>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</si>
  <si>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</si>
  <si>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</si>
  <si>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</si>
  <si>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</si>
  <si>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</si>
  <si>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</si>
  <si>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</si>
  <si>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</si>
  <si>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</si>
  <si>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</si>
  <si>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</si>
  <si>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</si>
  <si>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</si>
  <si>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</si>
  <si>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</si>
  <si>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</si>
  <si>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</si>
  <si>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</si>
  <si>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</si>
  <si>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</si>
  <si>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</si>
  <si>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</si>
  <si>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</si>
  <si>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</si>
  <si>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</si>
  <si>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</si>
  <si>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</si>
  <si>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</si>
  <si>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</si>
  <si>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</si>
  <si>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</si>
  <si>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</si>
  <si>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</si>
  <si>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</si>
  <si>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</si>
  <si>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</si>
  <si>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</si>
  <si>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</si>
  <si>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</si>
  <si>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</si>
  <si>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</si>
  <si>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</si>
  <si>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</si>
  <si>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</si>
  <si>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</si>
  <si>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</si>
  <si>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</si>
  <si>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</si>
  <si>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</si>
  <si>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</si>
  <si>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</si>
  <si>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</si>
  <si>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</si>
  <si>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</si>
  <si>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</si>
  <si>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</si>
  <si>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</si>
  <si>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</si>
  <si>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</si>
  <si>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</si>
  <si>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</si>
  <si>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</si>
  <si>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</si>
  <si>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</si>
  <si>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</si>
  <si>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</si>
  <si>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</si>
  <si>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</si>
  <si>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</si>
  <si>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</si>
  <si>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</si>
  <si>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</si>
  <si>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</si>
  <si>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</si>
  <si>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</si>
  <si>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</si>
  <si>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</si>
  <si>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</si>
  <si>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</si>
  <si>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</si>
  <si>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</si>
  <si>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</si>
  <si>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</si>
  <si>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</si>
  <si>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</si>
  <si>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</si>
  <si>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</si>
  <si>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</si>
  <si>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</si>
  <si>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</si>
  <si>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</si>
  <si>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</si>
  <si>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</si>
  <si>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</si>
  <si>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</si>
  <si>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</si>
  <si>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</si>
  <si>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</si>
  <si>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</si>
  <si>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</si>
  <si>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</si>
  <si>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</si>
  <si>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</si>
  <si>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</si>
  <si>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</si>
  <si>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</si>
  <si>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</si>
  <si>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</si>
  <si>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</si>
  <si>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</si>
  <si>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</si>
  <si>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</si>
  <si>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</si>
  <si>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</si>
  <si>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</si>
  <si>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</si>
  <si>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</si>
  <si>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</si>
  <si>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</si>
  <si>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</si>
  <si>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</si>
  <si>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</si>
  <si>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</si>
  <si>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</si>
  <si>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</si>
  <si>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</si>
  <si>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</si>
  <si>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</si>
  <si>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</si>
  <si>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</si>
  <si>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</si>
  <si>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</si>
  <si>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</si>
  <si>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</si>
  <si>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</si>
  <si>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</si>
  <si>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</si>
  <si>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</si>
  <si>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</si>
  <si>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</si>
  <si>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</si>
  <si>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</si>
  <si>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</si>
  <si>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</si>
  <si>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</si>
  <si>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</si>
  <si>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</si>
  <si>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</si>
  <si>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</si>
  <si>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</si>
  <si>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</si>
  <si>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</si>
  <si>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</si>
  <si>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</si>
  <si>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</si>
  <si>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</si>
  <si>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</si>
  <si>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</si>
  <si>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</si>
  <si>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</si>
  <si>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</si>
  <si>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</si>
  <si>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</si>
  <si>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</si>
  <si>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</si>
  <si>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</si>
  <si>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</si>
  <si>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</si>
  <si>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</si>
  <si>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</si>
  <si>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</si>
  <si>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</si>
  <si>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</si>
  <si>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</si>
  <si>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</si>
  <si>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</si>
  <si>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</si>
  <si>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</si>
  <si>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</si>
  <si>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</si>
  <si>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</si>
  <si>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</si>
  <si>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</si>
  <si>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</si>
  <si>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</si>
  <si>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</si>
  <si>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</si>
  <si>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</si>
  <si>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</si>
  <si>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</si>
  <si>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</si>
  <si>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</si>
  <si>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</si>
  <si>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</si>
  <si>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</si>
  <si>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</si>
  <si>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</si>
  <si>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</si>
  <si>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</si>
  <si>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</si>
  <si>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</si>
  <si>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</si>
  <si>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</si>
  <si>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</si>
  <si>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</si>
  <si>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</si>
  <si>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</si>
  <si>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</si>
  <si>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</si>
  <si>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</si>
  <si>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</si>
  <si>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</si>
  <si>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</si>
  <si>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</si>
  <si>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</si>
  <si>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</si>
  <si>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</si>
  <si>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</si>
  <si>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</si>
  <si>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</si>
  <si>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</si>
  <si>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</si>
  <si>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</si>
  <si>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</si>
  <si>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</si>
  <si>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</si>
  <si>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</si>
  <si>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</si>
  <si>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</si>
  <si>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</si>
  <si>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</si>
  <si>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</si>
  <si>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</si>
  <si>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</si>
  <si>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</si>
  <si>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</si>
  <si>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</si>
  <si>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</si>
  <si>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</si>
  <si>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</si>
  <si>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</si>
  <si>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</si>
  <si>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</si>
  <si>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</si>
  <si>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</si>
  <si>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</si>
  <si>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</si>
  <si>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</si>
  <si>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</si>
  <si>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</si>
  <si>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</si>
  <si>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</si>
  <si>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</si>
  <si>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</si>
  <si>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</si>
  <si>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</si>
  <si>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</si>
  <si>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</si>
  <si>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</si>
  <si>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</si>
  <si>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</si>
  <si>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</si>
  <si>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</si>
  <si>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</si>
  <si>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</si>
  <si>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</si>
  <si>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</si>
  <si>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</si>
  <si>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</si>
  <si>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</si>
  <si>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</si>
  <si>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</si>
  <si>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</si>
  <si>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</si>
  <si>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</si>
  <si>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</si>
  <si>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</si>
  <si>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</si>
  <si>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</si>
  <si>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</si>
  <si>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</si>
  <si>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</si>
  <si>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</si>
  <si>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</si>
  <si>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</si>
  <si>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</si>
  <si>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</si>
  <si>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</si>
  <si>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</si>
  <si>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</si>
  <si>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</si>
  <si>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</si>
  <si>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</si>
  <si>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</si>
  <si>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</si>
  <si>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</si>
  <si>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</si>
  <si>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</si>
  <si>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</si>
  <si>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</si>
  <si>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</si>
  <si>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</si>
  <si>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</si>
  <si>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</si>
  <si>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</si>
  <si>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</si>
  <si>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</si>
  <si>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</si>
  <si>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</si>
  <si>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</si>
  <si>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</si>
  <si>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</si>
  <si>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</si>
  <si>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</si>
  <si>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</si>
  <si>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</si>
  <si>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</si>
  <si>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</si>
  <si>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</si>
  <si>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</si>
  <si>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</si>
  <si>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</si>
  <si>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</si>
  <si>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</si>
  <si>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</si>
  <si>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</si>
  <si>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</si>
  <si>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</si>
  <si>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</si>
  <si>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</si>
  <si>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</si>
  <si>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</si>
  <si>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</si>
  <si>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</si>
  <si>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</si>
  <si>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</si>
  <si>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</si>
  <si>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</si>
  <si>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</si>
  <si>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</si>
  <si>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</si>
  <si>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</si>
  <si>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</si>
  <si>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</si>
  <si>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</si>
  <si>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</si>
  <si>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</si>
  <si>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</si>
  <si>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</si>
  <si>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</si>
  <si>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</si>
  <si>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</si>
  <si>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</si>
  <si>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</si>
  <si>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</si>
  <si>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</si>
  <si>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</si>
  <si>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</si>
  <si>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</si>
  <si>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</si>
  <si>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</si>
  <si>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</si>
  <si>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</si>
  <si>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</si>
  <si>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</si>
  <si>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</si>
  <si>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</si>
  <si>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</si>
  <si>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</si>
  <si>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</si>
  <si>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</si>
  <si>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</si>
  <si>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</si>
  <si>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</si>
  <si>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</si>
  <si>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</si>
  <si>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</si>
  <si>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</si>
  <si>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</si>
  <si>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</si>
  <si>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</si>
  <si>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</si>
  <si>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</si>
  <si>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</si>
  <si>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</si>
  <si>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</si>
  <si>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</si>
  <si>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</si>
  <si>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</si>
  <si>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</si>
  <si>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</si>
  <si>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</si>
  <si>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</si>
  <si>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</si>
  <si>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</si>
  <si>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</si>
  <si>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</si>
  <si>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</si>
  <si>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</si>
  <si>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</si>
  <si>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</si>
  <si>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</si>
  <si>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</si>
  <si>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</si>
  <si>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</si>
  <si>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</si>
  <si>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</si>
  <si>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</si>
  <si>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</si>
  <si>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</si>
  <si>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</si>
  <si>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</si>
  <si>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</si>
  <si>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</si>
  <si>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</si>
  <si>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</si>
  <si>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</si>
  <si>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</si>
  <si>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</si>
  <si>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</si>
  <si>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</si>
  <si>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</si>
  <si>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</si>
  <si>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</si>
  <si>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</si>
  <si>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</si>
  <si>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</si>
  <si>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</si>
  <si>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</si>
  <si>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</si>
  <si>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</si>
  <si>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</si>
  <si>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</si>
  <si>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</si>
  <si>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</si>
  <si>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</si>
  <si>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</si>
  <si>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</si>
  <si>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</si>
  <si>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</si>
  <si>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</si>
  <si>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</si>
  <si>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</si>
  <si>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</si>
  <si>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</si>
  <si>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</si>
  <si>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</si>
  <si>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</si>
  <si>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</si>
  <si>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</si>
  <si>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</si>
  <si>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</si>
  <si>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</si>
  <si>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</si>
  <si>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</si>
  <si>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</si>
  <si>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</si>
  <si>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</si>
  <si>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</si>
  <si>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</si>
  <si>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</si>
  <si>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</si>
  <si>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</si>
  <si>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</si>
  <si>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</si>
  <si>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</si>
  <si>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</si>
  <si>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</si>
  <si>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</si>
  <si>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</si>
  <si>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</si>
  <si>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</si>
  <si>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</si>
  <si>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</si>
  <si>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</si>
  <si>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</si>
  <si>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</si>
  <si>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</si>
  <si>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</si>
  <si>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</si>
  <si>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</si>
  <si>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</si>
  <si>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</si>
  <si>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</si>
  <si>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</si>
  <si>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</si>
  <si>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</si>
  <si>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</si>
  <si>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</si>
  <si>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</si>
  <si>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</si>
  <si>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</si>
  <si>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</si>
  <si>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</si>
  <si>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</si>
  <si>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</si>
  <si>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</si>
  <si>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</si>
  <si>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</si>
  <si>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</si>
  <si>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</si>
  <si>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</si>
  <si>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</si>
  <si>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</si>
  <si>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</si>
  <si>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</si>
  <si>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</si>
  <si>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</si>
  <si>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</si>
  <si>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</si>
  <si>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</si>
  <si>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</si>
  <si>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</si>
  <si>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</si>
  <si>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</si>
  <si>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</si>
  <si>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</si>
  <si>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</si>
  <si>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</si>
  <si>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</si>
  <si>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</si>
  <si>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</si>
  <si>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</si>
  <si>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</si>
  <si>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</si>
  <si>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</si>
  <si>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</si>
  <si>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</si>
  <si>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</si>
  <si>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</si>
  <si>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</si>
  <si>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</si>
  <si>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</si>
  <si>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</si>
  <si>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</si>
  <si>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</si>
  <si>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</si>
  <si>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</si>
  <si>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</si>
  <si>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</si>
  <si>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</si>
  <si>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</si>
  <si>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</si>
  <si>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</si>
  <si>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</si>
  <si>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</si>
  <si>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</si>
  <si>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</si>
  <si>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</si>
  <si>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</si>
  <si>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</si>
  <si>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</si>
  <si>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</si>
  <si>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</si>
  <si>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</si>
  <si>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</si>
  <si>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</si>
  <si>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</si>
  <si>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</si>
  <si>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</si>
  <si>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</si>
  <si>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</si>
  <si>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</si>
  <si>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</si>
  <si>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</si>
  <si>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</si>
  <si>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</si>
  <si>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</si>
  <si>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</si>
  <si>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</si>
  <si>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</si>
  <si>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</si>
  <si>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</si>
  <si>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</si>
  <si>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</si>
  <si>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</si>
  <si>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</si>
  <si>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</si>
  <si>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</si>
  <si>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</si>
  <si>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</si>
  <si>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</si>
  <si>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</si>
  <si>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</si>
  <si>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</si>
  <si>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</si>
  <si>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</si>
  <si>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</si>
  <si>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</si>
  <si>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</si>
  <si>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</si>
  <si>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</si>
  <si>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</si>
  <si>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</si>
  <si>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</si>
  <si>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</si>
  <si>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</si>
  <si>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</si>
  <si>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</si>
  <si>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</si>
  <si>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</si>
  <si>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</si>
  <si>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</si>
  <si>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</si>
  <si>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</si>
  <si>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</si>
  <si>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</si>
  <si>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</si>
  <si>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</si>
  <si>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</si>
  <si>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</si>
  <si>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</si>
  <si>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</si>
  <si>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</si>
  <si>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</si>
  <si>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</si>
  <si>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</si>
  <si>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</si>
  <si>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</si>
  <si>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</si>
  <si>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</si>
  <si>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</si>
  <si>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</si>
  <si>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</si>
  <si>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</si>
  <si>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</si>
  <si>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</si>
  <si>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</si>
  <si>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</si>
  <si>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</si>
  <si>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</si>
  <si>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</si>
  <si>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</si>
  <si>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</si>
  <si>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</si>
  <si>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</si>
  <si>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</si>
  <si>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</si>
  <si>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</si>
  <si>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</si>
  <si>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</si>
  <si>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</si>
  <si>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</si>
  <si>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</si>
  <si>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</si>
  <si>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</si>
  <si>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</si>
  <si>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</si>
  <si>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</si>
  <si>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</si>
  <si>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</si>
  <si>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</si>
  <si>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</si>
  <si>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</si>
  <si>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</si>
  <si>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</si>
  <si>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</si>
  <si>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</si>
  <si>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</si>
  <si>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</si>
  <si>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</si>
  <si>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</si>
  <si>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</si>
  <si>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</si>
  <si>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</si>
  <si>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</si>
  <si>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</si>
  <si>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</si>
  <si>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</si>
  <si>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</si>
  <si>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</si>
  <si>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</si>
  <si>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</si>
  <si>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</si>
  <si>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</si>
  <si>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</si>
  <si>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</si>
  <si>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</si>
  <si>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</si>
  <si>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</si>
  <si>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</si>
  <si>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</si>
  <si>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</si>
  <si>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</si>
  <si>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</si>
  <si>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</si>
  <si>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</si>
  <si>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</si>
  <si>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</si>
  <si>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</si>
  <si>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</si>
  <si>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</si>
  <si>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</si>
  <si>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</si>
  <si>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</si>
  <si>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</si>
  <si>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</si>
  <si>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</si>
  <si>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</si>
  <si>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</si>
  <si>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</si>
  <si>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</si>
  <si>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</si>
  <si>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</si>
  <si>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</si>
  <si>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</si>
  <si>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</si>
  <si>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</si>
  <si>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</si>
  <si>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</si>
  <si>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</si>
  <si>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</si>
  <si>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</si>
  <si>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</si>
  <si>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</si>
  <si>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</si>
  <si>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</si>
  <si>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</si>
  <si>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</si>
  <si>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</si>
  <si>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</si>
  <si>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</si>
  <si>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</si>
  <si>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</si>
  <si>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</si>
  <si>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</si>
  <si>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</si>
  <si>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</si>
  <si>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</si>
  <si>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</si>
  <si>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</si>
  <si>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</si>
  <si>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</si>
  <si>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</si>
  <si>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</si>
  <si>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</si>
  <si>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</si>
  <si>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</si>
  <si>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</si>
  <si>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</si>
  <si>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</si>
  <si>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</si>
  <si>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</si>
  <si>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</si>
  <si>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</si>
  <si>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</si>
  <si>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</si>
  <si>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</si>
  <si>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</si>
  <si>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</si>
  <si>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</si>
  <si>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</si>
  <si>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</si>
  <si>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</si>
  <si>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</si>
  <si>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</si>
  <si>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</si>
  <si>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</si>
  <si>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</si>
  <si>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</si>
  <si>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</si>
  <si>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</si>
  <si>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</si>
  <si>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</si>
  <si>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</si>
  <si>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</si>
  <si>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</si>
  <si>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</si>
  <si>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</si>
  <si>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</si>
  <si>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</si>
  <si>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</si>
  <si>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</si>
  <si>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</si>
  <si>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</si>
  <si>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</si>
  <si>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</si>
  <si>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</si>
  <si>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</si>
  <si>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</si>
  <si>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</si>
  <si>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</si>
  <si>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</si>
  <si>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</si>
  <si>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</si>
  <si>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</si>
  <si>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</si>
  <si>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</si>
  <si>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</si>
  <si>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</si>
  <si>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</si>
  <si>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</si>
  <si>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</si>
  <si>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</si>
  <si>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</si>
  <si>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</si>
  <si>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</si>
  <si>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</si>
  <si>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</si>
  <si>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</si>
  <si>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</si>
  <si>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</si>
  <si>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</si>
  <si>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</si>
  <si>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</si>
  <si>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</si>
  <si>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</si>
  <si>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</si>
  <si>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</si>
  <si>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</si>
  <si>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</si>
  <si>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</si>
  <si>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</si>
  <si>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</si>
  <si>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</si>
  <si>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</si>
  <si>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</si>
  <si>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</si>
  <si>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</si>
  <si>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</si>
  <si>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</si>
  <si>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</si>
  <si>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</si>
  <si>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</si>
  <si>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</si>
  <si>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</si>
  <si>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</si>
  <si>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</si>
  <si>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</si>
  <si>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</si>
  <si>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</si>
  <si>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</si>
  <si>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</si>
  <si>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</si>
  <si>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</si>
  <si>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</si>
  <si>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</si>
  <si>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</si>
  <si>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</si>
  <si>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</si>
  <si>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</si>
  <si>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</si>
  <si>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</si>
  <si>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</si>
  <si>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</si>
  <si>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</si>
  <si>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</si>
  <si>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</si>
  <si>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</si>
  <si>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</si>
  <si>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</si>
  <si>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</si>
  <si>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</si>
  <si>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</si>
  <si>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</si>
  <si>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</si>
  <si>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</si>
  <si>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</si>
  <si>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</si>
  <si>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</si>
  <si>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</si>
  <si>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</si>
  <si>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</si>
  <si>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</si>
  <si>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</si>
  <si>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</si>
  <si>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</si>
  <si>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</si>
  <si>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</si>
  <si>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</si>
  <si>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</si>
  <si>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</si>
  <si>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</si>
  <si>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</si>
  <si>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</si>
  <si>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</si>
  <si>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</si>
  <si>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</si>
  <si>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</si>
  <si>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</si>
  <si>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</si>
  <si>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</si>
  <si>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</si>
  <si>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</si>
  <si>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</si>
  <si>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</si>
  <si>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</si>
  <si>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</si>
  <si>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</si>
  <si>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</si>
  <si>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</si>
  <si>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</si>
  <si>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</si>
  <si>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</si>
  <si>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</si>
  <si>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</si>
  <si>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</si>
  <si>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</si>
  <si>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</si>
  <si>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</si>
  <si>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</si>
  <si>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</si>
  <si>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</si>
  <si>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</si>
  <si>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</si>
  <si>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</si>
  <si>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</si>
  <si>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</si>
  <si>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</si>
  <si>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</si>
  <si>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</si>
  <si>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</si>
  <si>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</si>
  <si>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</si>
  <si>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</si>
  <si>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</si>
  <si>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</si>
  <si>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</si>
  <si>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</si>
  <si>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</si>
  <si>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</si>
  <si>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</si>
  <si>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</si>
  <si>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</si>
  <si>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</si>
  <si>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</si>
  <si>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</si>
  <si>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</si>
  <si>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</si>
  <si>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</si>
  <si>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</si>
  <si>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</si>
  <si>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</si>
  <si>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</si>
  <si>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</si>
  <si>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</si>
  <si>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</si>
  <si>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</si>
  <si>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</si>
  <si>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</si>
  <si>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</si>
  <si>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</si>
  <si>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</si>
  <si>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</si>
  <si>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</si>
  <si>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</si>
  <si>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</si>
  <si>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</si>
  <si>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</si>
  <si>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</si>
  <si>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</si>
  <si>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</si>
  <si>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</si>
  <si>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</si>
  <si>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</si>
  <si>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</si>
  <si>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</si>
  <si>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</si>
  <si>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</si>
  <si>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</si>
  <si>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</si>
  <si>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</si>
  <si>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</si>
  <si>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</si>
  <si>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</si>
  <si>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</si>
  <si>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</si>
  <si>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</si>
  <si>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</si>
  <si>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</si>
  <si>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</si>
  <si>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</si>
  <si>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</si>
  <si>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</si>
  <si>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</si>
  <si>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</si>
  <si>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</si>
  <si>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</si>
  <si>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</si>
  <si>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</si>
  <si>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</si>
  <si>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</si>
  <si>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</si>
  <si>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</si>
  <si>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</si>
  <si>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</si>
  <si>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</si>
  <si>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</si>
  <si>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</si>
  <si>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</si>
  <si>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</si>
  <si>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</si>
  <si>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</si>
  <si>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</si>
  <si>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</si>
  <si>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</si>
  <si>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</si>
  <si>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</si>
  <si>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</si>
  <si>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</si>
  <si>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</si>
  <si>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</si>
  <si>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</si>
  <si>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</si>
  <si>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</si>
  <si>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</si>
  <si>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</si>
  <si>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</si>
  <si>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</si>
  <si>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</si>
  <si>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</si>
  <si>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</si>
  <si>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</si>
  <si>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</si>
  <si>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</si>
  <si>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</si>
  <si>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</si>
  <si>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</si>
  <si>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</si>
  <si>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</si>
  <si>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</si>
  <si>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</si>
  <si>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</si>
  <si>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</si>
  <si>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</si>
  <si>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</si>
  <si>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</si>
  <si>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</si>
  <si>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</si>
  <si>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</si>
  <si>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</si>
  <si>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</si>
  <si>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</si>
  <si>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</si>
  <si>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</si>
  <si>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</si>
  <si>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</si>
  <si>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</si>
  <si>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</si>
  <si>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</si>
  <si>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</si>
  <si>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</si>
  <si>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</si>
  <si>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</si>
  <si>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</si>
  <si>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</si>
  <si>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</si>
  <si>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</si>
  <si>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</si>
  <si>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</si>
  <si>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</si>
  <si>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</si>
  <si>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</si>
  <si>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</si>
  <si>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</si>
  <si>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</si>
  <si>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</si>
  <si>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</si>
  <si>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</si>
  <si>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</si>
  <si>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</si>
  <si>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</si>
  <si>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</si>
  <si>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</si>
  <si>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</si>
  <si>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</si>
  <si>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</si>
  <si>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</si>
  <si>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</si>
  <si>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</si>
  <si>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</si>
  <si>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</si>
  <si>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</si>
  <si>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</si>
  <si>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</si>
  <si>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</si>
  <si>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</si>
  <si>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</si>
  <si>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</si>
  <si>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</si>
  <si>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</si>
  <si>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</si>
  <si>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</si>
  <si>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</si>
  <si>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</si>
  <si>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</si>
  <si>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</si>
  <si>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</si>
  <si>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</si>
  <si>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</si>
  <si>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</si>
  <si>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</si>
  <si>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</si>
  <si>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</si>
  <si>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</si>
  <si>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</si>
  <si>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</si>
  <si>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</si>
  <si>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</si>
  <si>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</si>
  <si>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</si>
  <si>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</si>
  <si>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</si>
  <si>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</si>
  <si>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</si>
  <si>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</si>
  <si>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</si>
  <si>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</si>
  <si>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</si>
  <si>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</si>
  <si>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</si>
  <si>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</si>
  <si>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</si>
  <si>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</si>
  <si>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</si>
  <si>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</si>
  <si>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</si>
  <si>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</si>
  <si>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</si>
  <si>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</si>
  <si>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</si>
  <si>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</si>
  <si>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</si>
  <si>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</si>
  <si>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</si>
  <si>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</si>
  <si>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</si>
  <si>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</si>
  <si>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</si>
  <si>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</si>
  <si>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</si>
  <si>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</si>
  <si>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</si>
  <si>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</si>
  <si>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</si>
  <si>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</si>
  <si>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</si>
  <si>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</si>
  <si>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</si>
  <si>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</si>
  <si>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</si>
  <si>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</si>
  <si>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</si>
  <si>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</si>
  <si>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</si>
  <si>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</si>
  <si>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</si>
  <si>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</si>
  <si>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</si>
  <si>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</si>
  <si>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</si>
  <si>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</si>
  <si>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</si>
  <si>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</si>
  <si>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</si>
  <si>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</si>
  <si>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</si>
  <si>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</si>
  <si>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</si>
  <si>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</si>
  <si>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</si>
  <si>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</si>
  <si>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</si>
  <si>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</si>
  <si>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</si>
  <si>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</si>
  <si>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</si>
  <si>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</si>
  <si>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</si>
  <si>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</si>
  <si>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</si>
  <si>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</si>
  <si>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</si>
  <si>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</si>
  <si>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</si>
  <si>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</si>
  <si>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</si>
  <si>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</si>
  <si>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</si>
  <si>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</si>
  <si>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</si>
  <si>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</si>
  <si>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</si>
  <si>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</si>
  <si>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</si>
  <si>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</si>
  <si>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</si>
  <si>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</si>
  <si>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</si>
  <si>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</si>
  <si>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</si>
  <si>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</si>
  <si>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</si>
  <si>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</si>
  <si>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</si>
  <si>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</si>
  <si>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</si>
  <si>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</si>
  <si>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</si>
  <si>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</si>
  <si>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</si>
  <si>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</si>
  <si>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</si>
  <si>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</si>
  <si>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</si>
  <si>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</si>
  <si>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</si>
  <si>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</si>
  <si>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</si>
  <si>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</si>
  <si>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</si>
  <si>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</si>
  <si>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</si>
  <si>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</si>
  <si>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</si>
  <si>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</si>
  <si>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</si>
  <si>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</si>
  <si>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</si>
  <si>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</si>
  <si>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</si>
  <si>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</si>
  <si>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</si>
  <si>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</si>
  <si>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</si>
  <si>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</si>
  <si>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</si>
  <si>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</si>
  <si>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</si>
  <si>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</si>
  <si>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</si>
  <si>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</si>
  <si>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</si>
  <si>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</si>
  <si>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</si>
  <si>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</si>
  <si>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</si>
  <si>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</si>
  <si>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</si>
  <si>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</si>
  <si>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</si>
  <si>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</si>
  <si>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</si>
  <si>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</si>
  <si>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</si>
  <si>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</si>
  <si>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</si>
  <si>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</si>
  <si>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</si>
  <si>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</si>
  <si>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</si>
  <si>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</si>
  <si>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</si>
  <si>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</si>
  <si>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</si>
  <si>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</si>
  <si>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</si>
  <si>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</si>
  <si>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</si>
  <si>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</si>
  <si>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</si>
  <si>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</si>
  <si>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</si>
  <si>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</si>
  <si>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</si>
  <si>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</si>
  <si>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</si>
  <si>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</si>
  <si>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</si>
  <si>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</si>
  <si>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</si>
  <si>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</si>
  <si>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</si>
  <si>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</si>
  <si>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</si>
  <si>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</si>
  <si>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</si>
  <si>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</si>
  <si>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</si>
  <si>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</si>
  <si>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</si>
  <si>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</si>
  <si>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</si>
  <si>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</si>
  <si>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</si>
  <si>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</si>
  <si>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</si>
  <si>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</si>
  <si>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</si>
  <si>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</si>
  <si>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</si>
  <si>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</si>
  <si>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</si>
  <si>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</si>
  <si>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</si>
  <si>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</si>
  <si>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</si>
  <si>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</si>
  <si>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</si>
  <si>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</si>
  <si>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</si>
  <si>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</si>
  <si>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</si>
  <si>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</si>
  <si>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</si>
  <si>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</si>
  <si>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</si>
  <si>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</si>
  <si>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</si>
  <si>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</si>
  <si>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</si>
  <si>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</si>
  <si>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</si>
  <si>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</si>
  <si>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</si>
  <si>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</si>
  <si>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</si>
  <si>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</si>
  <si>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</si>
  <si>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</si>
  <si>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</si>
  <si>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</si>
  <si>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</si>
  <si>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</si>
  <si>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</si>
  <si>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</si>
  <si>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</si>
  <si>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</si>
  <si>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</si>
  <si>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</si>
  <si>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</si>
  <si>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</si>
  <si>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</si>
  <si>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</si>
  <si>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</si>
  <si>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</si>
  <si>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</si>
  <si>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</si>
  <si>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</si>
  <si>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</si>
  <si>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</si>
  <si>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</si>
  <si>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</si>
  <si>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</si>
  <si>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</si>
  <si>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</si>
  <si>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</si>
  <si>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</si>
  <si>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</si>
  <si>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</si>
  <si>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</si>
  <si>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</si>
  <si>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</si>
  <si>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</si>
  <si>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</si>
  <si>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</si>
  <si>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</si>
  <si>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</si>
  <si>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</si>
  <si>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</si>
  <si>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</si>
  <si>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</si>
  <si>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</si>
  <si>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</si>
  <si>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</si>
  <si>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</si>
  <si>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</si>
  <si>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</si>
  <si>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</si>
  <si>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</si>
  <si>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</si>
  <si>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</si>
  <si>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</si>
  <si>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</si>
  <si>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</si>
  <si>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</si>
  <si>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</si>
  <si>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</si>
  <si>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</si>
  <si>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</si>
  <si>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</si>
  <si>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</si>
  <si>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</si>
  <si>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</si>
  <si>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</si>
  <si>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</si>
  <si>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</si>
  <si>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</si>
  <si>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</si>
  <si>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</si>
  <si>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</si>
  <si>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</si>
  <si>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</si>
  <si>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</si>
  <si>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</si>
  <si>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</si>
  <si>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</si>
  <si>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</si>
  <si>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</si>
  <si>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</si>
  <si>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</si>
  <si>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</si>
  <si>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</si>
  <si>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</si>
  <si>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</si>
  <si>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</si>
  <si>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</si>
  <si>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</si>
  <si>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</si>
  <si>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</si>
  <si>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</si>
  <si>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</si>
  <si>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</si>
  <si>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</si>
  <si>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</si>
  <si>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</si>
  <si>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</si>
  <si>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</si>
  <si>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</si>
  <si>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</si>
  <si>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</si>
  <si>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</si>
  <si>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</si>
  <si>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</si>
  <si>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</si>
  <si>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</si>
  <si>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</si>
  <si>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</si>
  <si>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</si>
  <si>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</si>
  <si>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</si>
  <si>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</si>
  <si>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</si>
  <si>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</si>
  <si>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</si>
  <si>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</si>
  <si>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</si>
  <si>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</si>
  <si>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</si>
  <si>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</si>
  <si>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</si>
  <si>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</si>
  <si>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</si>
  <si>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</si>
  <si>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</si>
  <si>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</si>
  <si>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</si>
  <si>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</si>
  <si>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</si>
  <si>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</si>
  <si>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</si>
  <si>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</si>
  <si>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</si>
  <si>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</si>
  <si>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</si>
  <si>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</si>
  <si>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</si>
  <si>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</si>
  <si>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</si>
  <si>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</si>
  <si>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</si>
  <si>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</si>
  <si>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</si>
  <si>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</si>
  <si>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</si>
  <si>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</si>
  <si>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</si>
  <si>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</si>
  <si>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</si>
  <si>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</si>
  <si>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</si>
  <si>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</si>
  <si>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</si>
  <si>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</si>
  <si>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</si>
  <si>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</si>
  <si>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</si>
  <si>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</si>
  <si>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</si>
  <si>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</si>
  <si>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</si>
  <si>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</si>
  <si>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</si>
  <si>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</si>
  <si>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</si>
  <si>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</si>
  <si>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</si>
  <si>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</si>
  <si>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</si>
  <si>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</si>
  <si>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</si>
  <si>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</si>
  <si>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</si>
  <si>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</si>
  <si>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</si>
  <si>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</si>
  <si>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</si>
  <si>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</si>
  <si>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</si>
  <si>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</si>
  <si>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</si>
  <si>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</si>
  <si>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</si>
  <si>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</si>
  <si>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</si>
  <si>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</si>
  <si>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</si>
  <si>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</si>
  <si>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</si>
  <si>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</si>
  <si>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</si>
  <si>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</si>
  <si>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</si>
  <si>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</si>
  <si>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</si>
  <si>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</si>
  <si>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</si>
  <si>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</si>
  <si>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</si>
  <si>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</si>
  <si>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</si>
  <si>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</si>
  <si>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</si>
  <si>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</si>
  <si>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</si>
  <si>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</si>
  <si>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</si>
  <si>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</si>
  <si>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</si>
  <si>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</si>
  <si>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</si>
  <si>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</si>
  <si>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</si>
  <si>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</si>
  <si>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</si>
  <si>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</si>
  <si>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</si>
  <si>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</si>
  <si>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</si>
  <si>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</si>
  <si>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</si>
  <si>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</si>
  <si>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</si>
  <si>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</si>
  <si>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</si>
  <si>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</si>
  <si>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</si>
  <si>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</si>
  <si>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</si>
  <si>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</si>
  <si>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</si>
  <si>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</si>
  <si>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</si>
  <si>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</si>
  <si>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</si>
  <si>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</si>
  <si>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</si>
  <si>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</si>
  <si>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</si>
  <si>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</si>
  <si>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</si>
  <si>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</si>
  <si>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</si>
  <si>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</si>
  <si>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</si>
  <si>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</si>
  <si>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</si>
  <si>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</si>
  <si>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</si>
  <si>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</si>
  <si>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</si>
  <si>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</si>
  <si>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</si>
  <si>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</si>
  <si>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</si>
  <si>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</si>
  <si>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</si>
  <si>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</si>
  <si>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</si>
  <si>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</si>
  <si>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</si>
  <si>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</si>
  <si>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</si>
  <si>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</si>
  <si>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</si>
  <si>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</si>
  <si>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</si>
  <si>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</si>
  <si>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</si>
  <si>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</si>
  <si>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</si>
  <si>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</si>
  <si>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</si>
  <si>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</si>
  <si>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</si>
  <si>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</si>
  <si>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</si>
  <si>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</si>
  <si>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</si>
  <si>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</si>
  <si>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</si>
  <si>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</si>
  <si>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</si>
  <si>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</si>
  <si>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</si>
  <si>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</si>
  <si>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</si>
  <si>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</si>
  <si>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</si>
  <si>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</si>
  <si>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</si>
  <si>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</si>
  <si>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</si>
  <si>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</si>
  <si>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</si>
  <si>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</si>
  <si>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</si>
  <si>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</si>
  <si>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</si>
  <si>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</si>
  <si>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</si>
  <si>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</si>
  <si>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</si>
  <si>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</si>
  <si>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</si>
  <si>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</si>
  <si>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</si>
  <si>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</si>
  <si>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</si>
  <si>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</si>
  <si>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</si>
  <si>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</si>
  <si>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</si>
  <si>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</si>
  <si>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</si>
  <si>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</si>
  <si>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</si>
  <si>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</si>
  <si>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</si>
  <si>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</si>
  <si>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</si>
  <si>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</si>
  <si>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</si>
  <si>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</si>
  <si>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</si>
  <si>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</si>
  <si>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</si>
  <si>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</si>
  <si>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</si>
  <si>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</si>
  <si>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</si>
  <si>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</si>
  <si>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</si>
  <si>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</si>
  <si>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</si>
  <si>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</si>
  <si>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</si>
  <si>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</si>
  <si>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</si>
  <si>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</si>
  <si>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</si>
  <si>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</si>
  <si>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</si>
  <si>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</si>
  <si>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</si>
  <si>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</si>
  <si>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</si>
  <si>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</si>
  <si>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</si>
  <si>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</si>
  <si>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</si>
  <si>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</si>
  <si>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</si>
  <si>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</si>
  <si>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</si>
  <si>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</si>
  <si>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</si>
  <si>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</si>
  <si>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</si>
  <si>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</si>
  <si>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</si>
  <si>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</si>
  <si>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</si>
  <si>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</si>
  <si>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</si>
  <si>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</si>
  <si>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</si>
  <si>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</si>
  <si>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</si>
  <si>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</si>
  <si>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</si>
  <si>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</si>
  <si>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</si>
  <si>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</si>
  <si>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</si>
  <si>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</si>
  <si>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</si>
  <si>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</si>
  <si>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</si>
  <si>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</si>
  <si>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</si>
  <si>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</si>
  <si>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</si>
  <si>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</si>
  <si>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</si>
  <si>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</si>
  <si>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</si>
  <si>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</si>
  <si>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</si>
  <si>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</si>
  <si>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</si>
  <si>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</si>
  <si>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</si>
  <si>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</si>
  <si>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</si>
  <si>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</si>
  <si>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</si>
  <si>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</si>
  <si>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</si>
  <si>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</si>
  <si>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</si>
  <si>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</si>
  <si>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</si>
  <si>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</si>
  <si>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</si>
  <si>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</si>
  <si>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</si>
  <si>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</si>
  <si>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</si>
  <si>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</si>
  <si>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</si>
  <si>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</si>
  <si>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</si>
  <si>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</si>
  <si>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</si>
  <si>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</si>
  <si>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</si>
  <si>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</si>
  <si>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</si>
  <si>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</si>
  <si>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</si>
  <si>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</si>
  <si>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</si>
  <si>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</si>
  <si>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</si>
  <si>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</si>
  <si>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</si>
  <si>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</si>
  <si>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</si>
  <si>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</si>
  <si>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</si>
  <si>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</si>
  <si>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</si>
  <si>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</si>
  <si>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</si>
  <si>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</si>
  <si>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</si>
  <si>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</si>
  <si>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</si>
  <si>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</si>
  <si>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</si>
  <si>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</si>
  <si>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</si>
  <si>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</si>
  <si>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</si>
  <si>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</si>
  <si>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</si>
  <si>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</si>
  <si>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</si>
  <si>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</si>
  <si>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</si>
  <si>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</si>
  <si>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</si>
  <si>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</si>
  <si>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</si>
  <si>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</si>
  <si>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</si>
  <si>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</si>
  <si>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</si>
  <si>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</si>
  <si>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</si>
  <si>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</si>
  <si>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</si>
  <si>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</si>
  <si>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</si>
  <si>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</si>
  <si>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</si>
  <si>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</si>
  <si>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</si>
  <si>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</si>
  <si>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</si>
  <si>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</si>
  <si>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</si>
  <si>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</si>
  <si>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</si>
  <si>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</si>
  <si>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</si>
  <si>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</si>
  <si>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</si>
  <si>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</si>
  <si>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</si>
  <si>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</si>
  <si>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</si>
  <si>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</si>
  <si>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</si>
  <si>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</si>
  <si>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</si>
  <si>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</si>
  <si>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</si>
  <si>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</si>
  <si>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</si>
  <si>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</si>
  <si>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</si>
  <si>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</si>
  <si>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</si>
  <si>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</si>
  <si>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</si>
  <si>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</si>
  <si>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</si>
  <si>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</si>
  <si>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</si>
  <si>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</si>
  <si>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</si>
  <si>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</si>
  <si>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</si>
  <si>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</si>
  <si>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</si>
  <si>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</si>
  <si>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</si>
  <si>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</si>
  <si>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</si>
  <si>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</si>
  <si>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</si>
  <si>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</si>
  <si>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</si>
  <si>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</si>
  <si>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</si>
  <si>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</si>
  <si>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</si>
  <si>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</si>
  <si>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</si>
  <si>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</si>
  <si>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</si>
  <si>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</si>
  <si>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</si>
  <si>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</si>
  <si>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</si>
  <si>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</si>
  <si>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</si>
  <si>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</si>
  <si>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</si>
  <si>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</si>
  <si>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</si>
  <si>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</si>
  <si>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</si>
  <si>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</si>
  <si>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</si>
  <si>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</si>
  <si>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</si>
  <si>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</si>
  <si>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</si>
  <si>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</si>
  <si>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</si>
  <si>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</si>
  <si>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</si>
  <si>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</si>
  <si>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</si>
  <si>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</si>
  <si>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</si>
  <si>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</si>
  <si>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</si>
  <si>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</si>
  <si>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</si>
  <si>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</si>
  <si>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</si>
  <si>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</si>
  <si>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</si>
  <si>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</si>
  <si>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</si>
  <si>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</si>
  <si>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</si>
  <si>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</si>
  <si>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</si>
  <si>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</si>
  <si>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</si>
  <si>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</si>
  <si>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</si>
  <si>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</si>
  <si>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</si>
  <si>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</si>
  <si>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</si>
  <si>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</si>
  <si>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</si>
  <si>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</si>
  <si>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</si>
  <si>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</si>
  <si>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</si>
  <si>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</si>
  <si>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</si>
  <si>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</si>
  <si>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</si>
  <si>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</si>
  <si>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</si>
  <si>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</si>
  <si>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</si>
  <si>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</si>
  <si>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</si>
  <si>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</si>
  <si>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</si>
  <si>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</si>
  <si>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</si>
  <si>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</si>
  <si>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</si>
  <si>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</si>
  <si>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</si>
  <si>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</si>
  <si>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</si>
  <si>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</si>
  <si>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</si>
  <si>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</si>
  <si>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</si>
  <si>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</si>
  <si>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</si>
  <si>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</si>
  <si>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</si>
  <si>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</si>
  <si>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</si>
  <si>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</si>
  <si>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</si>
  <si>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</si>
  <si>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</si>
  <si>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</si>
  <si>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</si>
  <si>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</si>
  <si>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</si>
  <si>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</si>
  <si>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</si>
  <si>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</si>
  <si>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</si>
  <si>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</si>
  <si>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</si>
  <si>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</si>
  <si>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</si>
  <si>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</si>
  <si>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</si>
  <si>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</si>
  <si>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</si>
  <si>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</si>
  <si>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</si>
  <si>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</si>
  <si>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</si>
  <si>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</si>
  <si>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</si>
  <si>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</si>
  <si>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</si>
  <si>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</si>
  <si>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</si>
  <si>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</si>
  <si>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</si>
  <si>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</si>
  <si>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</si>
  <si>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</si>
  <si>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</si>
  <si>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</si>
  <si>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</si>
  <si>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</si>
  <si>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</si>
  <si>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</si>
  <si>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</si>
  <si>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</si>
  <si>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</si>
  <si>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</si>
  <si>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</si>
  <si>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</si>
  <si>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</si>
  <si>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</si>
  <si>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</si>
  <si>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</si>
  <si>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</si>
  <si>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</si>
  <si>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</si>
  <si>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</si>
  <si>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</si>
  <si>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</si>
  <si>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</si>
  <si>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</si>
  <si>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</si>
  <si>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</si>
  <si>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</si>
  <si>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</si>
  <si>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</si>
  <si>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</si>
  <si>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</si>
  <si>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</si>
  <si>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</si>
  <si>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</si>
  <si>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</si>
  <si>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</si>
  <si>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</si>
  <si>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</si>
  <si>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</si>
  <si>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</si>
  <si>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</si>
  <si>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</si>
  <si>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</si>
  <si>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</si>
  <si>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</si>
  <si>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</si>
  <si>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</si>
  <si>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</si>
  <si>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</si>
  <si>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</si>
  <si>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</si>
  <si>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</si>
  <si>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</si>
  <si>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</si>
  <si>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</si>
  <si>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</si>
  <si>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</si>
  <si>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</si>
  <si>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</si>
  <si>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</si>
  <si>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</si>
  <si>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</si>
  <si>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</si>
  <si>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</si>
  <si>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</si>
  <si>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</si>
  <si>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</si>
  <si>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</si>
  <si>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</si>
  <si>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</si>
  <si>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</si>
  <si>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</si>
  <si>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</si>
  <si>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</si>
  <si>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</si>
  <si>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</si>
  <si>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</si>
  <si>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</si>
  <si>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</si>
  <si>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</si>
  <si>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</si>
  <si>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</si>
  <si>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</si>
  <si>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</si>
  <si>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</si>
  <si>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</si>
  <si>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</si>
  <si>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</si>
  <si>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</si>
  <si>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</si>
  <si>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</si>
  <si>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</si>
  <si>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</si>
  <si>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</si>
  <si>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</si>
  <si>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</si>
  <si>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</si>
  <si>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</si>
  <si>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</si>
  <si>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</si>
  <si>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</si>
  <si>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</si>
  <si>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</si>
  <si>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</si>
  <si>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</si>
  <si>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</si>
  <si>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</si>
  <si>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</si>
  <si>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</si>
  <si>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</si>
  <si>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</si>
  <si>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</si>
  <si>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</si>
  <si>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</si>
  <si>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</si>
  <si>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</si>
  <si>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</si>
  <si>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</si>
  <si>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</si>
  <si>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</si>
  <si>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</si>
  <si>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</si>
  <si>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</si>
  <si>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</si>
  <si>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</si>
  <si>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</si>
  <si>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</si>
  <si>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</si>
  <si>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</si>
  <si>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</si>
  <si>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</si>
  <si>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</si>
  <si>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</si>
  <si>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</si>
  <si>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</si>
  <si>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</si>
  <si>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</si>
  <si>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</si>
  <si>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</si>
  <si>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</si>
  <si>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</si>
  <si>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</si>
  <si>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</si>
  <si>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</si>
  <si>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</si>
  <si>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</si>
  <si>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</si>
  <si>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</si>
  <si>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</si>
  <si>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</si>
  <si>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</si>
  <si>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</si>
  <si>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</si>
  <si>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</si>
  <si>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</si>
  <si>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</si>
  <si>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</si>
  <si>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</si>
  <si>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</si>
  <si>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</si>
  <si>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</si>
  <si>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</si>
  <si>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</si>
  <si>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</si>
  <si>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</si>
  <si>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</si>
  <si>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</si>
  <si>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</si>
  <si>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</si>
  <si>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</si>
  <si>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</si>
  <si>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</si>
  <si>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</si>
  <si>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</si>
  <si>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</si>
  <si>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</si>
  <si>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</si>
  <si>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</si>
  <si>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</si>
  <si>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</si>
  <si>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</si>
  <si>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</si>
  <si>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</si>
  <si>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</si>
  <si>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</si>
  <si>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</si>
  <si>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</si>
  <si>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</si>
  <si>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</si>
  <si>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</si>
  <si>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</si>
  <si>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</si>
  <si>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</si>
  <si>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</si>
  <si>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</si>
  <si>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</si>
  <si>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</si>
  <si>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</si>
  <si>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</si>
  <si>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</si>
  <si>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</si>
  <si>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</si>
  <si>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</si>
  <si>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</si>
  <si>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</si>
  <si>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</si>
  <si>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</si>
  <si>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</si>
  <si>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</si>
  <si>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</si>
  <si>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</si>
  <si>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</si>
  <si>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</si>
  <si>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</si>
  <si>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</si>
  <si>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</si>
  <si>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</si>
  <si>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</si>
  <si>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</si>
  <si>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</si>
  <si>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</si>
  <si>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</si>
  <si>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</si>
  <si>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</si>
  <si>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</si>
  <si>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</si>
  <si>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</si>
  <si>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</si>
  <si>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</si>
  <si>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</si>
  <si>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</si>
  <si>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</si>
  <si>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</si>
  <si>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</si>
  <si>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</si>
  <si>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</si>
  <si>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</si>
  <si>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</si>
  <si>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</si>
  <si>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</si>
  <si>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</si>
  <si>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</si>
  <si>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</si>
  <si>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</si>
  <si>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</si>
  <si>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</si>
  <si>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</si>
  <si>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</si>
  <si>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</si>
  <si>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</si>
  <si>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</si>
  <si>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</si>
  <si>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</si>
  <si>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</si>
  <si>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</si>
  <si>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</si>
  <si>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</si>
  <si>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</si>
  <si>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</si>
  <si>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</si>
  <si>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</si>
  <si>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</si>
  <si>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</si>
  <si>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</si>
  <si>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</si>
  <si>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</si>
  <si>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</si>
  <si>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</si>
  <si>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</si>
  <si>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</si>
  <si>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</si>
  <si>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</si>
  <si>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</si>
  <si>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</si>
  <si>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</si>
  <si>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</si>
  <si>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</si>
  <si>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</si>
  <si>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</si>
  <si>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</si>
  <si>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</si>
  <si>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</si>
  <si>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</si>
  <si>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</si>
  <si>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</si>
  <si>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</si>
  <si>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</si>
  <si>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</si>
  <si>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</si>
  <si>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</si>
  <si>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</si>
  <si>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</si>
  <si>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</si>
  <si>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</si>
  <si>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</si>
  <si>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</si>
  <si>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</si>
  <si>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</si>
  <si>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</si>
  <si>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</si>
  <si>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</si>
  <si>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</si>
  <si>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</si>
  <si>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</si>
  <si>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</si>
  <si>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</si>
  <si>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</si>
  <si>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</si>
  <si>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</si>
  <si>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</si>
  <si>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</si>
  <si>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</si>
  <si>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</si>
  <si>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</si>
  <si>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</si>
  <si>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</si>
  <si>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</si>
  <si>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</si>
  <si>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</si>
  <si>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</si>
  <si>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</si>
  <si>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</si>
  <si>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</si>
  <si>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</si>
  <si>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</si>
  <si>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</si>
  <si>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</si>
  <si>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</si>
  <si>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</si>
  <si>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</si>
  <si>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</si>
  <si>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</si>
  <si>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</si>
  <si>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</si>
  <si>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</si>
  <si>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</si>
  <si>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</si>
  <si>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</si>
  <si>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</si>
  <si>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</si>
  <si>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</si>
  <si>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</si>
  <si>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</si>
  <si>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</si>
  <si>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</si>
  <si>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</si>
  <si>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</si>
  <si>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</si>
  <si>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</si>
  <si>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</si>
  <si>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</si>
  <si>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</si>
  <si>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</si>
  <si>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</si>
  <si>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</si>
  <si>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</si>
  <si>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</si>
  <si>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</si>
  <si>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</si>
  <si>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</si>
  <si>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</si>
  <si>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</si>
  <si>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</si>
  <si>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</si>
  <si>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</si>
  <si>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</si>
  <si>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</si>
  <si>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</si>
  <si>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</si>
  <si>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</si>
  <si>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</si>
  <si>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</si>
  <si>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</si>
  <si>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</si>
  <si>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</si>
  <si>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</si>
  <si>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</si>
  <si>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</si>
  <si>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</si>
  <si>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</si>
  <si>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</si>
  <si>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</si>
  <si>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</si>
  <si>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</si>
  <si>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</si>
  <si>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</si>
  <si>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</si>
  <si>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</si>
  <si>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</si>
  <si>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</si>
  <si>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</si>
  <si>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</si>
  <si>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</si>
  <si>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</si>
  <si>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</si>
  <si>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</si>
  <si>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</si>
  <si>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</si>
  <si>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</si>
  <si>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</si>
  <si>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</si>
  <si>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</si>
  <si>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</si>
  <si>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</si>
  <si>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</si>
  <si>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</si>
  <si>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</si>
  <si>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</si>
  <si>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</si>
  <si>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</si>
  <si>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</si>
  <si>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</si>
  <si>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</si>
  <si>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</si>
  <si>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</si>
  <si>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</si>
  <si>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</si>
  <si>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</si>
  <si>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</si>
  <si>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</si>
  <si>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</si>
  <si>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</si>
  <si>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</si>
  <si>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</si>
  <si>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</si>
  <si>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</si>
  <si>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</si>
  <si>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</si>
  <si>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</si>
  <si>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</si>
  <si>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</si>
  <si>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</si>
  <si>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</si>
  <si>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</si>
  <si>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</si>
  <si>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</si>
  <si>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</si>
  <si>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</si>
  <si>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</si>
  <si>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</si>
  <si>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</si>
  <si>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</si>
  <si>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</si>
  <si>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</si>
  <si>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</si>
  <si>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</si>
  <si>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</si>
  <si>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</si>
  <si>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</si>
  <si>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</si>
  <si>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</si>
  <si>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</si>
  <si>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</si>
  <si>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</si>
  <si>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</si>
  <si>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</si>
  <si>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</si>
  <si>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</si>
  <si>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</si>
  <si>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</si>
  <si>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</si>
  <si>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</si>
  <si>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</si>
  <si>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</si>
  <si>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</si>
  <si>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</si>
  <si>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</si>
  <si>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</si>
  <si>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</si>
  <si>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</si>
  <si>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</si>
  <si>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</si>
  <si>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</si>
  <si>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</si>
  <si>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</si>
  <si>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</si>
  <si>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</si>
  <si>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</si>
  <si>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</si>
  <si>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</si>
  <si>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</si>
  <si>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</si>
  <si>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</si>
  <si>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</si>
  <si>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</si>
  <si>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</si>
  <si>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</si>
  <si>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</si>
  <si>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</si>
  <si>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</si>
  <si>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</si>
  <si>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</si>
  <si>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</si>
  <si>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</si>
  <si>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</si>
  <si>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</si>
  <si>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</si>
  <si>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</si>
  <si>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</si>
  <si>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</si>
  <si>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</si>
  <si>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</si>
  <si>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</si>
  <si>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</si>
  <si>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</si>
  <si>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</si>
  <si>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</si>
  <si>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</si>
  <si>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</si>
  <si>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</si>
  <si>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</si>
  <si>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</si>
  <si>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</si>
  <si>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</si>
  <si>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</si>
  <si>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</si>
  <si>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</si>
  <si>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</si>
  <si>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</si>
  <si>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</si>
  <si>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</si>
  <si>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</si>
  <si>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</si>
  <si>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</si>
  <si>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</si>
  <si>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</si>
  <si>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</si>
  <si>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</si>
  <si>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</si>
  <si>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</si>
  <si>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</si>
  <si>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</si>
  <si>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</si>
  <si>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</si>
  <si>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</si>
  <si>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</si>
  <si>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</si>
  <si>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</si>
  <si>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</si>
  <si>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</si>
  <si>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</si>
  <si>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</si>
  <si>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</si>
  <si>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</si>
  <si>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</si>
  <si>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</si>
  <si>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</si>
  <si>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</si>
  <si>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</si>
  <si>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</si>
  <si>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</si>
  <si>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</si>
  <si>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</si>
  <si>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</si>
  <si>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</si>
  <si>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</si>
  <si>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</si>
  <si>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</si>
  <si>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</si>
  <si>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</si>
  <si>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</si>
  <si>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</si>
  <si>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</si>
  <si>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</si>
  <si>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</si>
  <si>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</si>
  <si>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</si>
  <si>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</si>
  <si>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</si>
  <si>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</si>
  <si>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</si>
  <si>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</si>
  <si>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</si>
  <si>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</si>
  <si>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</si>
  <si>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</si>
  <si>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</si>
  <si>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</si>
  <si>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</si>
  <si>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</si>
  <si>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</si>
  <si>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</si>
  <si>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</si>
  <si>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</si>
  <si>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</si>
  <si>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</si>
  <si>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</si>
  <si>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</si>
  <si>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</si>
  <si>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</si>
  <si>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</si>
  <si>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</si>
  <si>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</si>
  <si>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</si>
  <si>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</si>
  <si>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</si>
  <si>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</si>
  <si>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</si>
  <si>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</si>
  <si>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</si>
  <si>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</si>
  <si>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</si>
  <si>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</si>
  <si>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</si>
  <si>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</si>
  <si>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</si>
  <si>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</si>
  <si>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</si>
  <si>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</si>
  <si>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</si>
  <si>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</si>
  <si>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</si>
  <si>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</si>
  <si>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</si>
  <si>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</si>
  <si>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</si>
  <si>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</si>
  <si>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</si>
  <si>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</si>
  <si>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</si>
  <si>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</si>
  <si>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</si>
  <si>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</si>
  <si>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</si>
  <si>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</si>
  <si>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</si>
  <si>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</si>
  <si>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</si>
  <si>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</si>
  <si>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</si>
  <si>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</si>
  <si>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</si>
  <si>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</si>
  <si>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</si>
  <si>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</si>
  <si>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</si>
  <si>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</si>
  <si>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</si>
  <si>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</si>
  <si>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</si>
  <si>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</si>
  <si>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</si>
  <si>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</si>
  <si>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</si>
  <si>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</si>
  <si>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</si>
  <si>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</si>
  <si>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</si>
  <si>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</si>
  <si>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</si>
  <si>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</si>
  <si>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</si>
  <si>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</si>
  <si>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</si>
  <si>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</si>
  <si>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</si>
  <si>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</si>
  <si>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</si>
  <si>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</si>
  <si>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</si>
  <si>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</si>
  <si>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</si>
  <si>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</si>
  <si>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</si>
  <si>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</si>
  <si>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</si>
  <si>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</si>
  <si>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</si>
  <si>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</si>
  <si>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</si>
  <si>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</si>
  <si>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</si>
  <si>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</si>
  <si>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</si>
  <si>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</si>
  <si>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</si>
  <si>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</si>
  <si>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</si>
  <si>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</si>
  <si>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</si>
  <si>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</si>
  <si>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</si>
  <si>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</si>
  <si>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</si>
  <si>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</si>
  <si>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</si>
  <si>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</si>
  <si>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</si>
  <si>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</si>
  <si>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</si>
  <si>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</si>
  <si>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</si>
  <si>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</si>
  <si>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</si>
  <si>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</si>
  <si>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</si>
  <si>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</si>
  <si>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</si>
  <si>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</si>
  <si>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</si>
  <si>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</si>
  <si>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</si>
  <si>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</si>
  <si>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</si>
  <si>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</si>
  <si>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</si>
  <si>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</si>
  <si>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</si>
  <si>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</si>
  <si>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</si>
  <si>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</si>
  <si>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</si>
  <si>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</si>
  <si>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</si>
  <si>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</si>
  <si>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</si>
  <si>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</si>
  <si>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</si>
  <si>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</si>
  <si>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</si>
  <si>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</si>
  <si>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</si>
  <si>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</si>
  <si>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</si>
  <si>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</si>
  <si>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</si>
  <si>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</si>
  <si>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</si>
  <si>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</si>
  <si>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</si>
  <si>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</si>
  <si>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</si>
  <si>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</si>
  <si>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</si>
  <si>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</si>
  <si>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</si>
  <si>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</si>
  <si>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</si>
  <si>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</si>
  <si>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</si>
  <si>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</si>
  <si>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</si>
  <si>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</si>
  <si>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</si>
  <si>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</si>
  <si>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</si>
  <si>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</si>
  <si>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</si>
  <si>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</si>
  <si>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</si>
  <si>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</si>
  <si>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</si>
  <si>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</si>
  <si>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</si>
  <si>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</si>
  <si>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</si>
  <si>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</si>
  <si>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</si>
  <si>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</si>
  <si>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</si>
  <si>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</si>
  <si>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</si>
  <si>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</si>
  <si>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</si>
  <si>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</si>
  <si>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</si>
  <si>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</si>
  <si>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</si>
  <si>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</si>
  <si>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</si>
  <si>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</si>
  <si>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</si>
  <si>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</si>
  <si>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</si>
  <si>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</si>
  <si>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</si>
  <si>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</si>
  <si>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</si>
  <si>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</si>
  <si>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</si>
  <si>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</si>
  <si>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</si>
  <si>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</si>
  <si>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</si>
  <si>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</si>
  <si>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</si>
  <si>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</si>
  <si>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</si>
  <si>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</si>
  <si>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</si>
  <si>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</si>
  <si>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</si>
  <si>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</si>
  <si>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</si>
  <si>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</si>
  <si>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</si>
  <si>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</si>
  <si>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</si>
  <si>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</si>
  <si>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</si>
  <si>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</si>
  <si>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</si>
  <si>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</si>
  <si>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</si>
  <si>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</si>
  <si>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</si>
  <si>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</si>
  <si>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</si>
  <si>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</si>
  <si>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</si>
  <si>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</si>
  <si>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</si>
  <si>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</si>
  <si>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</si>
  <si>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</si>
  <si>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</si>
  <si>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</si>
  <si>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</si>
  <si>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</si>
  <si>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</si>
  <si>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</si>
  <si>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</si>
  <si>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</si>
  <si>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</si>
  <si>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</si>
  <si>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</si>
  <si>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</si>
  <si>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</si>
  <si>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</si>
  <si>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</si>
  <si>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</si>
  <si>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</si>
  <si>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</si>
  <si>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</si>
  <si>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</si>
  <si>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</si>
  <si>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</si>
  <si>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</si>
  <si>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</si>
  <si>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</si>
  <si>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</si>
  <si>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</si>
  <si>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</si>
  <si>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</si>
  <si>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</si>
  <si>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</si>
  <si>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</si>
  <si>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</si>
  <si>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</si>
  <si>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</si>
  <si>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</si>
  <si>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</si>
  <si>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</si>
  <si>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</si>
  <si>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</si>
  <si>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</si>
  <si>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</si>
  <si>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</si>
  <si>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</si>
  <si>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</si>
  <si>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</si>
  <si>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</si>
  <si>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</si>
  <si>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</si>
  <si>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</si>
  <si>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</si>
  <si>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</si>
  <si>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</si>
  <si>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</si>
  <si>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</si>
  <si>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</si>
  <si>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</si>
  <si>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</si>
  <si>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</si>
  <si>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</si>
  <si>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</si>
  <si>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</si>
  <si>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</si>
  <si>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</si>
  <si>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</si>
  <si>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</si>
  <si>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</si>
  <si>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</si>
  <si>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</si>
  <si>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</si>
  <si>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</si>
  <si>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</si>
  <si>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</si>
  <si>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</si>
  <si>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</si>
  <si>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</si>
  <si>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</si>
  <si>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</si>
  <si>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</si>
  <si>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</si>
  <si>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</si>
  <si>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</si>
  <si>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</si>
  <si>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</si>
  <si>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</si>
  <si>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</si>
  <si>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</si>
  <si>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</si>
  <si>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</si>
  <si>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</si>
  <si>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</si>
  <si>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</si>
  <si>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</si>
  <si>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</si>
  <si>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</si>
  <si>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</si>
  <si>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</si>
  <si>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</si>
  <si>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</si>
  <si>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</si>
  <si>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</si>
  <si>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</si>
  <si>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</si>
  <si>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</si>
  <si>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</si>
  <si>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</si>
  <si>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</si>
  <si>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</si>
  <si>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</si>
  <si>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</si>
  <si>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</si>
  <si>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</si>
  <si>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</si>
  <si>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</si>
  <si>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</si>
  <si>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</si>
  <si>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</si>
  <si>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</si>
  <si>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</si>
  <si>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</si>
  <si>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</si>
  <si>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</si>
  <si>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</si>
  <si>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</si>
  <si>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</si>
  <si>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</si>
  <si>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</si>
  <si>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</si>
  <si>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</si>
  <si>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</si>
  <si>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</si>
  <si>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</si>
  <si>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</si>
  <si>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</si>
  <si>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</si>
  <si>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</si>
  <si>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</si>
  <si>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</si>
  <si>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</si>
  <si>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</si>
  <si>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</si>
  <si>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</si>
  <si>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</si>
  <si>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</si>
  <si>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</si>
  <si>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</si>
  <si>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</si>
  <si>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</si>
  <si>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</si>
  <si>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</si>
  <si>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</si>
  <si>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</si>
  <si>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</si>
  <si>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</si>
  <si>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</si>
  <si>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</si>
  <si>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</si>
  <si>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</si>
  <si>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</si>
  <si>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</si>
  <si>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</si>
  <si>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</si>
  <si>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</si>
  <si>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</si>
  <si>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</si>
  <si>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</si>
  <si>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</si>
  <si>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</si>
  <si>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</si>
  <si>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</si>
  <si>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</si>
  <si>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</si>
  <si>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</si>
  <si>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</si>
  <si>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</si>
  <si>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</si>
  <si>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</si>
  <si>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</si>
  <si>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</si>
  <si>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</si>
  <si>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</si>
  <si>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</si>
  <si>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</si>
  <si>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</si>
  <si>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</si>
  <si>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</si>
  <si>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</si>
  <si>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</si>
  <si>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</si>
  <si>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</si>
  <si>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</si>
  <si>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</si>
  <si>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</si>
  <si>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</si>
  <si>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</si>
  <si>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</si>
  <si>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</si>
  <si>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</si>
  <si>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</si>
  <si>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</si>
  <si>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</si>
  <si>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</si>
  <si>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</si>
  <si>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</si>
  <si>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</si>
  <si>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</si>
  <si>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</si>
  <si>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</si>
  <si>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</si>
  <si>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</si>
  <si>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</si>
  <si>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</si>
  <si>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</si>
  <si>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</si>
  <si>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</si>
  <si>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</si>
  <si>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</si>
  <si>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</si>
  <si>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</si>
  <si>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</si>
  <si>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</si>
  <si>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</si>
  <si>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</si>
  <si>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</si>
  <si>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</si>
  <si>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</si>
  <si>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</si>
  <si>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</si>
  <si>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</si>
  <si>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</si>
  <si>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</si>
  <si>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</si>
  <si>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</si>
  <si>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</si>
  <si>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</si>
  <si>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</si>
  <si>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</si>
  <si>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</si>
  <si>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</si>
  <si>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</si>
  <si>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</si>
  <si>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</si>
  <si>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</si>
  <si>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</si>
  <si>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</si>
  <si>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</si>
  <si>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</si>
  <si>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</si>
  <si>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</si>
  <si>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</si>
  <si>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</si>
  <si>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</si>
  <si>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</si>
  <si>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</si>
  <si>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</si>
  <si>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</si>
  <si>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</si>
  <si>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</si>
  <si>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</si>
  <si>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</si>
  <si>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</si>
  <si>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</si>
  <si>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</si>
  <si>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</si>
  <si>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</si>
  <si>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</si>
  <si>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</si>
  <si>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</si>
  <si>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</si>
  <si>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</si>
  <si>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</si>
  <si>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</si>
  <si>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</si>
  <si>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</si>
  <si>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</si>
  <si>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</si>
  <si>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</si>
  <si>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</si>
  <si>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</si>
  <si>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</si>
  <si>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</si>
  <si>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</si>
  <si>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</si>
  <si>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</si>
  <si>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</si>
  <si>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</si>
  <si>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</si>
  <si>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</si>
  <si>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</si>
  <si>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</si>
  <si>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</si>
  <si>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</si>
  <si>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</si>
  <si>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</si>
  <si>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</si>
  <si>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</si>
  <si>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</si>
  <si>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</si>
  <si>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</si>
  <si>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</si>
  <si>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</si>
  <si>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</si>
  <si>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</si>
  <si>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</si>
  <si>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</si>
  <si>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</si>
  <si>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</si>
  <si>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</si>
  <si>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</si>
  <si>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</si>
  <si>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</si>
  <si>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</si>
  <si>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</si>
  <si>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</si>
  <si>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</si>
  <si>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</si>
  <si>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</si>
  <si>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</si>
  <si>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</si>
  <si>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</si>
  <si>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</si>
  <si>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</si>
  <si>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</si>
  <si>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</si>
  <si>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</si>
  <si>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</si>
  <si>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</si>
  <si>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</si>
  <si>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</si>
  <si>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</si>
  <si>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</si>
  <si>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</si>
  <si>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</si>
  <si>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</si>
  <si>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</si>
  <si>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</si>
  <si>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</si>
  <si>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</si>
  <si>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</si>
  <si>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</si>
  <si>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</si>
  <si>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</si>
  <si>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</si>
  <si>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</si>
  <si>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</si>
  <si>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</si>
  <si>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</si>
  <si>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</si>
  <si>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</si>
  <si>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</si>
  <si>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</si>
  <si>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</si>
  <si>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</si>
  <si>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</si>
  <si>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</si>
  <si>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</si>
  <si>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</si>
  <si>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</si>
  <si>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</si>
  <si>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</si>
  <si>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</si>
  <si>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</si>
  <si>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</si>
  <si>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</si>
  <si>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</si>
  <si>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</si>
  <si>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</si>
  <si>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</si>
  <si>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</si>
  <si>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</si>
  <si>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</si>
  <si>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</si>
  <si>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</si>
  <si>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</si>
  <si>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</si>
  <si>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</si>
  <si>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</si>
  <si>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</si>
  <si>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</si>
  <si>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</si>
  <si>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</si>
  <si>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</si>
  <si>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</si>
  <si>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</si>
  <si>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</si>
  <si>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</si>
  <si>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</si>
  <si>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</si>
  <si>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</si>
  <si>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</si>
  <si>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</si>
  <si>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</si>
  <si>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</si>
  <si>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</si>
  <si>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</si>
  <si>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</si>
  <si>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</si>
  <si>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</si>
  <si>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</si>
  <si>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</si>
  <si>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</si>
  <si>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</si>
  <si>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</si>
  <si>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</si>
  <si>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</si>
  <si>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</si>
  <si>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</si>
  <si>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</si>
  <si>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</si>
  <si>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</si>
  <si>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</si>
  <si>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</si>
  <si>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</si>
  <si>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</si>
  <si>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</si>
  <si>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</si>
  <si>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</si>
  <si>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</si>
  <si>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</si>
  <si>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</si>
  <si>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</si>
  <si>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</si>
  <si>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</si>
  <si>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</si>
  <si>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</si>
  <si>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</si>
  <si>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</si>
  <si>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</si>
  <si>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</si>
  <si>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</si>
  <si>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</si>
  <si>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</si>
  <si>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</si>
  <si>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</si>
  <si>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</si>
  <si>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</si>
  <si>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</si>
  <si>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</si>
  <si>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</si>
  <si>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</si>
  <si>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</si>
  <si>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</si>
  <si>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</si>
  <si>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</si>
  <si>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</si>
  <si>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</si>
  <si>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</si>
  <si>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</si>
  <si>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</si>
  <si>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</si>
  <si>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</si>
  <si>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</si>
  <si>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</si>
  <si>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</si>
  <si>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</si>
  <si>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</si>
  <si>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</si>
  <si>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</si>
  <si>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</si>
  <si>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</si>
  <si>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</si>
  <si>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</si>
  <si>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</si>
  <si>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</si>
  <si>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</si>
  <si>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</si>
  <si>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</si>
  <si>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</si>
  <si>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</si>
  <si>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</si>
  <si>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</si>
  <si>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</si>
  <si>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</si>
  <si>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</si>
  <si>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</si>
  <si>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</si>
  <si>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</si>
  <si>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</si>
  <si>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</si>
  <si>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</si>
  <si>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</si>
  <si>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</si>
  <si>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</si>
  <si>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</si>
  <si>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</si>
  <si>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</si>
  <si>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</si>
  <si>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</si>
  <si>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</si>
  <si>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</si>
  <si>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</si>
  <si>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</si>
  <si>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</si>
  <si>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</si>
  <si>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</si>
  <si>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</si>
  <si>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</si>
  <si>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</si>
  <si>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</si>
  <si>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</si>
  <si>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</si>
  <si>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</si>
  <si>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</si>
  <si>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</si>
  <si>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</si>
  <si>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</si>
  <si>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</si>
  <si>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</si>
  <si>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</si>
  <si>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</si>
  <si>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</si>
  <si>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</si>
  <si>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</si>
  <si>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</si>
  <si>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</si>
  <si>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</si>
  <si>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</si>
  <si>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</si>
  <si>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</si>
  <si>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</si>
  <si>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</si>
  <si>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</si>
  <si>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</si>
  <si>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</si>
  <si>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</si>
  <si>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</si>
  <si>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</si>
  <si>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</si>
  <si>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</si>
  <si>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</si>
  <si>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</si>
  <si>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</si>
  <si>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</si>
  <si>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</si>
  <si>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</si>
  <si>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</si>
  <si>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</si>
  <si>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</si>
  <si>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</si>
  <si>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</si>
  <si>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</si>
  <si>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</si>
  <si>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</si>
  <si>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</si>
  <si>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</si>
  <si>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</si>
  <si>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</si>
  <si>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</si>
  <si>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</si>
  <si>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</si>
  <si>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</si>
  <si>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</si>
  <si>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</si>
  <si>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</si>
  <si>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</si>
  <si>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</si>
  <si>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</si>
  <si>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</si>
  <si>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</si>
  <si>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</si>
  <si>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</si>
  <si>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</si>
  <si>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</si>
  <si>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</si>
  <si>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</si>
  <si>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</si>
  <si>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</si>
  <si>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</si>
  <si>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</si>
  <si>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</si>
  <si>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</si>
  <si>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</si>
  <si>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</si>
  <si>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</si>
  <si>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</si>
  <si>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</si>
  <si>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</si>
  <si>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</si>
  <si>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</si>
  <si>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</si>
  <si>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</si>
  <si>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</si>
  <si>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</si>
  <si>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</si>
  <si>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</si>
  <si>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</si>
  <si>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</si>
  <si>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</si>
  <si>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</si>
  <si>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</si>
  <si>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</si>
  <si>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</si>
  <si>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</si>
  <si>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</si>
  <si>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</si>
  <si>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</si>
  <si>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</si>
  <si>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</si>
  <si>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</si>
  <si>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</si>
  <si>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</si>
  <si>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</si>
  <si>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</si>
  <si>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</si>
  <si>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</si>
  <si>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</si>
  <si>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</si>
  <si>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</si>
  <si>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</si>
  <si>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</si>
  <si>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</si>
  <si>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</si>
  <si>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</si>
  <si>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</si>
  <si>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</si>
  <si>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</si>
  <si>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</si>
  <si>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</si>
  <si>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</si>
  <si>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</si>
  <si>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</si>
  <si>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</si>
  <si>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</si>
  <si>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</si>
  <si>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</si>
  <si>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</si>
  <si>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</si>
  <si>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</si>
  <si>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</si>
  <si>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</si>
  <si>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</si>
  <si>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</si>
  <si>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</si>
  <si>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</si>
  <si>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</si>
  <si>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</si>
  <si>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</si>
  <si>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</si>
  <si>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</si>
  <si>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</si>
  <si>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</si>
  <si>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</si>
  <si>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</si>
  <si>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</si>
  <si>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</si>
  <si>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</si>
  <si>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</si>
  <si>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</si>
  <si>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</si>
  <si>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</si>
  <si>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</si>
  <si>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</si>
  <si>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</si>
  <si>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</si>
  <si>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</si>
  <si>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</si>
  <si>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</si>
  <si>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</si>
  <si>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</si>
  <si>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</si>
  <si>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</si>
  <si>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</si>
  <si>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</si>
  <si>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</si>
  <si>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</si>
  <si>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</si>
  <si>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</si>
  <si>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</si>
  <si>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</si>
  <si>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</si>
  <si>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</si>
  <si>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</si>
  <si>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</si>
  <si>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</si>
  <si>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</si>
  <si>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</si>
  <si>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</si>
  <si>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</si>
  <si>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</si>
  <si>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</si>
  <si>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</si>
  <si>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</si>
  <si>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</si>
  <si>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</si>
  <si>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</si>
  <si>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</si>
  <si>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</si>
  <si>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</si>
  <si>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</si>
  <si>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</si>
  <si>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</si>
  <si>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</si>
  <si>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</si>
  <si>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</si>
  <si>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</si>
  <si>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</si>
  <si>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</si>
  <si>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</si>
  <si>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</si>
  <si>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</si>
  <si>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</si>
  <si>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</si>
  <si>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</si>
  <si>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</si>
  <si>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</si>
  <si>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</si>
  <si>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</si>
  <si>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</si>
  <si>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</si>
  <si>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</si>
  <si>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</si>
  <si>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</si>
  <si>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</si>
  <si>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</si>
  <si>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</si>
  <si>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</si>
  <si>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</si>
  <si>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</si>
  <si>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</si>
  <si>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</si>
  <si>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</si>
  <si>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</si>
  <si>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</si>
  <si>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</si>
  <si>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</si>
  <si>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</si>
  <si>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</si>
  <si>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</si>
  <si>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</si>
  <si>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</si>
  <si>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</si>
  <si>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</si>
  <si>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</si>
  <si>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</si>
  <si>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</si>
  <si>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</si>
  <si>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</si>
  <si>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</si>
  <si>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</si>
  <si>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</si>
  <si>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</si>
  <si>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</si>
  <si>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</si>
  <si>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</si>
  <si>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</si>
  <si>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</si>
  <si>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</si>
  <si>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</si>
  <si>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</si>
  <si>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</si>
  <si>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</si>
  <si>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</si>
  <si>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</si>
  <si>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</si>
  <si>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</si>
  <si>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</si>
  <si>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</si>
  <si>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</si>
  <si>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</si>
  <si>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</si>
  <si>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</si>
  <si>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</si>
  <si>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</si>
  <si>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</si>
  <si>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</si>
  <si>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</si>
  <si>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</si>
  <si>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</si>
  <si>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</si>
  <si>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</si>
  <si>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</si>
  <si>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</si>
  <si>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</si>
  <si>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</si>
  <si>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</si>
  <si>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</si>
  <si>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</si>
  <si>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</si>
  <si>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</si>
  <si>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</si>
  <si>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</si>
  <si>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</si>
  <si>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</si>
  <si>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</si>
  <si>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</si>
  <si>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</si>
  <si>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</si>
  <si>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</si>
  <si>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</si>
  <si>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</si>
  <si>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</si>
  <si>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</si>
  <si>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</si>
  <si>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</si>
  <si>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</si>
  <si>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</si>
  <si>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</si>
  <si>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</si>
  <si>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</si>
  <si>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</si>
  <si>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</si>
  <si>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</si>
  <si>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</si>
  <si>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</si>
  <si>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</si>
  <si>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</si>
  <si>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</si>
  <si>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</si>
  <si>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</si>
  <si>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</si>
  <si>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</si>
  <si>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</si>
  <si>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</si>
  <si>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</si>
  <si>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</si>
  <si>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</si>
  <si>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</si>
  <si>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</si>
  <si>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</si>
  <si>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</si>
  <si>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</si>
  <si>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</si>
  <si>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</si>
  <si>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</si>
  <si>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</si>
  <si>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</si>
  <si>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</si>
  <si>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</si>
  <si>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</si>
  <si>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</si>
  <si>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</si>
  <si>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</si>
  <si>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</si>
  <si>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</si>
  <si>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</si>
  <si>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</si>
  <si>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</si>
  <si>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</si>
  <si>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</si>
  <si>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</si>
  <si>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</si>
  <si>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</si>
  <si>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</si>
  <si>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</si>
  <si>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</si>
  <si>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</si>
  <si>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</si>
  <si>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</si>
  <si>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</si>
  <si>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</si>
  <si>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</si>
  <si>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</si>
  <si>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</si>
  <si>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</si>
  <si>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</si>
  <si>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</si>
  <si>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</si>
  <si>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</si>
  <si>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</si>
  <si>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</si>
  <si>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</si>
  <si>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</si>
  <si>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</si>
  <si>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</si>
  <si>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</si>
  <si>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</si>
  <si>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</si>
  <si>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</si>
  <si>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</si>
  <si>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</si>
  <si>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</si>
  <si>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</si>
  <si>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</si>
  <si>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</si>
  <si>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</si>
  <si>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</si>
  <si>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</si>
  <si>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</si>
  <si>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</si>
  <si>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</si>
  <si>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</si>
  <si>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</si>
  <si>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</si>
  <si>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</si>
  <si>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</si>
  <si>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</si>
  <si>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</si>
  <si>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</si>
  <si>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</si>
  <si>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</si>
  <si>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</si>
  <si>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</si>
  <si>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</si>
  <si>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</si>
  <si>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</si>
  <si>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</si>
  <si>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</si>
  <si>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</si>
  <si>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</si>
  <si>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</si>
  <si>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</si>
  <si>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</si>
  <si>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</si>
  <si>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</si>
  <si>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</si>
  <si>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</si>
  <si>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</si>
  <si>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</si>
  <si>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</si>
  <si>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</si>
  <si>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</si>
  <si>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</si>
  <si>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</si>
  <si>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</si>
  <si>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</si>
  <si>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</si>
  <si>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</si>
  <si>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</si>
  <si>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</si>
  <si>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</si>
  <si>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</si>
  <si>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</si>
  <si>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</si>
  <si>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</si>
  <si>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</si>
  <si>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</si>
  <si>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</si>
  <si>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</si>
  <si>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</si>
  <si>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</si>
  <si>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</si>
  <si>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</si>
  <si>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</si>
  <si>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</si>
  <si>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</si>
  <si>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</si>
  <si>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</si>
  <si>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</si>
  <si>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</si>
  <si>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</si>
  <si>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</si>
  <si>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</si>
  <si>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</si>
  <si>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</si>
  <si>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</si>
  <si>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</si>
  <si>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</si>
  <si>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</si>
  <si>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</si>
  <si>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</si>
  <si>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</si>
  <si>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</si>
  <si>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</si>
  <si>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</si>
  <si>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</si>
  <si>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</si>
  <si>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</si>
  <si>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</si>
  <si>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</si>
  <si>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</si>
  <si>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</si>
  <si>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</si>
  <si>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</si>
  <si>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</si>
  <si>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</si>
  <si>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</si>
  <si>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</si>
  <si>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</si>
  <si>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</si>
  <si>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</si>
  <si>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</si>
  <si>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</si>
  <si>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</si>
  <si>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</si>
  <si>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</si>
  <si>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</si>
  <si>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</si>
  <si>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</si>
  <si>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</si>
  <si>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</si>
  <si>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</si>
  <si>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</si>
  <si>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</si>
  <si>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</si>
  <si>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</si>
  <si>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</si>
  <si>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</si>
  <si>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</si>
  <si>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</si>
  <si>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</si>
  <si>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</si>
  <si>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</si>
  <si>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</si>
  <si>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</si>
  <si>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</si>
  <si>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</si>
  <si>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</si>
  <si>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</si>
  <si>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</si>
  <si>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</si>
  <si>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</si>
  <si>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</si>
  <si>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</si>
  <si>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</si>
  <si>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</si>
  <si>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</si>
  <si>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</si>
  <si>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</si>
  <si>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</si>
  <si>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</si>
  <si>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</si>
  <si>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</si>
  <si>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</si>
  <si>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</si>
  <si>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</si>
  <si>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</si>
  <si>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</si>
  <si>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</si>
  <si>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</si>
  <si>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</si>
  <si>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</si>
  <si>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</si>
  <si>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</si>
  <si>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</si>
  <si>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</si>
  <si>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</si>
  <si>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</si>
  <si>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</si>
  <si>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</si>
  <si>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</si>
  <si>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</si>
  <si>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</si>
  <si>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</si>
  <si>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</si>
  <si>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</si>
  <si>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</si>
  <si>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</si>
  <si>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</si>
  <si>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</si>
  <si>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</si>
  <si>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</si>
  <si>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</si>
  <si>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</si>
  <si>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</si>
  <si>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</si>
  <si>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</si>
  <si>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</si>
  <si>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</si>
  <si>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</si>
  <si>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</si>
  <si>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</si>
  <si>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</si>
  <si>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</si>
  <si>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</si>
  <si>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</si>
  <si>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</si>
  <si>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</si>
  <si>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</si>
  <si>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</si>
  <si>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</si>
  <si>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</si>
  <si>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</si>
  <si>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</si>
  <si>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</si>
  <si>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</si>
  <si>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</si>
  <si>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</si>
  <si>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</si>
  <si>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</si>
  <si>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</si>
  <si>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</si>
  <si>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</si>
  <si>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</si>
  <si>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</si>
  <si>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</si>
  <si>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</si>
  <si>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</si>
  <si>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</si>
  <si>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</si>
  <si>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</si>
  <si>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</si>
  <si>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</si>
  <si>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</si>
  <si>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</si>
  <si>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</si>
  <si>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</si>
  <si>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</si>
  <si>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</si>
  <si>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</si>
  <si>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</si>
  <si>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</si>
  <si>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</si>
  <si>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</si>
  <si>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</si>
  <si>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</si>
  <si>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</si>
  <si>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</si>
  <si>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</si>
  <si>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</si>
  <si>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</si>
  <si>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</si>
  <si>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</si>
  <si>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</si>
  <si>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</si>
  <si>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</si>
  <si>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</si>
  <si>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</si>
  <si>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</si>
  <si>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</si>
  <si>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</si>
  <si>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</si>
  <si>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</si>
  <si>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</si>
  <si>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</si>
  <si>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</si>
  <si>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</si>
  <si>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</si>
  <si>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</si>
  <si>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</si>
  <si>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</si>
  <si>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</si>
  <si>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</si>
  <si>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</si>
  <si>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</si>
  <si>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</si>
  <si>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</si>
  <si>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</si>
  <si>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</si>
  <si>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</si>
  <si>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</si>
  <si>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</si>
  <si>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</si>
  <si>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</si>
  <si>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</si>
  <si>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</si>
  <si>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</si>
  <si>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</si>
  <si>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</si>
  <si>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</si>
  <si>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</si>
  <si>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</si>
  <si>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</si>
  <si>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</si>
  <si>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</si>
  <si>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</si>
  <si>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</si>
  <si>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</si>
  <si>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</si>
  <si>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</si>
  <si>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</si>
  <si>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</si>
  <si>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</si>
  <si>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</si>
  <si>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</si>
  <si>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</si>
  <si>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</si>
  <si>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</si>
  <si>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</si>
  <si>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</si>
  <si>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</si>
  <si>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</si>
  <si>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</si>
  <si>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</si>
  <si>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</si>
  <si>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</si>
  <si>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</si>
  <si>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</si>
  <si>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</si>
  <si>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</si>
  <si>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</si>
  <si>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</si>
  <si>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</si>
  <si>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</si>
  <si>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</si>
  <si>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</si>
  <si>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</si>
  <si>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</si>
  <si>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</si>
  <si>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</si>
  <si>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</si>
  <si>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</si>
  <si>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</si>
  <si>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</si>
  <si>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</si>
  <si>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</si>
  <si>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</si>
  <si>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</si>
  <si>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</si>
  <si>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</si>
  <si>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</si>
  <si>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</si>
  <si>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</si>
  <si>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</si>
  <si>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</si>
  <si>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</si>
  <si>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</si>
  <si>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</si>
  <si>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</si>
  <si>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</si>
  <si>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</si>
  <si>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</si>
  <si>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</si>
  <si>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</si>
  <si>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</si>
  <si>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</si>
  <si>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</si>
  <si>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</si>
  <si>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</si>
  <si>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</si>
  <si>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</si>
  <si>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</si>
  <si>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</si>
  <si>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</si>
  <si>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</si>
  <si>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</si>
  <si>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</si>
  <si>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</si>
  <si>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</si>
  <si>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</si>
  <si>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</si>
  <si>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</si>
  <si>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</si>
  <si>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</si>
  <si>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</si>
  <si>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</si>
  <si>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</si>
  <si>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</si>
  <si>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</si>
  <si>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</si>
  <si>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</si>
  <si>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</si>
  <si>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</si>
  <si>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</si>
  <si>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</si>
  <si>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</si>
  <si>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</si>
  <si>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</si>
  <si>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</si>
  <si>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</si>
  <si>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</si>
  <si>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</si>
  <si>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</si>
  <si>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</si>
  <si>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</si>
  <si>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</si>
  <si>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</si>
  <si>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</si>
  <si>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</si>
  <si>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</si>
  <si>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</si>
  <si>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</si>
  <si>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</si>
  <si>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</si>
  <si>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</si>
  <si>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</si>
  <si>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</si>
  <si>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</si>
  <si>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</si>
  <si>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</si>
  <si>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</si>
  <si>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</si>
  <si>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</si>
  <si>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</si>
  <si>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</si>
  <si>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</si>
  <si>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</si>
  <si>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</si>
  <si>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</si>
  <si>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</si>
  <si>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</si>
  <si>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</si>
  <si>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</si>
  <si>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</si>
  <si>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</si>
  <si>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</si>
  <si>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</si>
  <si>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</si>
  <si>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</si>
  <si>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</si>
  <si>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</si>
  <si>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</si>
  <si>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</si>
  <si>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</si>
  <si>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</si>
  <si>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</si>
  <si>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</si>
  <si>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</si>
  <si>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</si>
  <si>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</si>
  <si>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</si>
  <si>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</si>
  <si>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</si>
  <si>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</si>
  <si>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</si>
  <si>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</si>
  <si>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</si>
  <si>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</si>
  <si>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</si>
  <si>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</si>
  <si>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</si>
  <si>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</si>
  <si>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</si>
  <si>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</si>
  <si>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</si>
  <si>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</si>
  <si>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</si>
  <si>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</si>
  <si>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</si>
  <si>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</si>
  <si>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</si>
  <si>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</si>
  <si>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</si>
  <si>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</si>
  <si>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</si>
  <si>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</si>
  <si>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</si>
  <si>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</si>
  <si>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</si>
  <si>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</si>
  <si>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</si>
  <si>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</si>
  <si>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</si>
  <si>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</si>
  <si>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</si>
  <si>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</si>
  <si>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</si>
  <si>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</si>
  <si>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</si>
  <si>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</si>
  <si>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</si>
  <si>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</si>
  <si>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</si>
  <si>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</si>
  <si>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</si>
  <si>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</si>
  <si>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</si>
  <si>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</si>
  <si>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</si>
  <si>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</si>
  <si>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</si>
  <si>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</si>
  <si>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</si>
  <si>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</si>
  <si>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</si>
  <si>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</si>
  <si>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</si>
  <si>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</si>
  <si>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</si>
  <si>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</si>
  <si>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</si>
  <si>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</si>
  <si>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</si>
  <si>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</si>
  <si>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</si>
  <si>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</si>
  <si>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</si>
  <si>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</si>
  <si>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</si>
  <si>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</si>
  <si>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</si>
  <si>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</si>
  <si>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</si>
  <si>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</si>
  <si>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</si>
  <si>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</si>
  <si>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</si>
  <si>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</si>
  <si>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</si>
  <si>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</si>
  <si>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</si>
  <si>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</si>
  <si>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</si>
  <si>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</si>
  <si>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</si>
  <si>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</si>
  <si>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</si>
  <si>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</si>
  <si>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</si>
  <si>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</si>
  <si>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</si>
  <si>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</si>
  <si>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</si>
  <si>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</si>
  <si>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</si>
  <si>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</si>
  <si>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</si>
  <si>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</si>
  <si>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</si>
  <si>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</si>
  <si>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</si>
  <si>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</si>
  <si>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</si>
  <si>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</si>
  <si>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</si>
  <si>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</si>
  <si>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</si>
  <si>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</si>
  <si>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</si>
  <si>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</si>
  <si>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</si>
  <si>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</si>
  <si>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</si>
  <si>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</si>
  <si>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</si>
  <si>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</si>
  <si>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</si>
  <si>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</si>
  <si>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</si>
  <si>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</si>
  <si>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</si>
  <si>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</si>
  <si>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</si>
  <si>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</si>
  <si>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</si>
  <si>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</si>
  <si>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</si>
  <si>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</si>
  <si>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</si>
  <si>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</si>
  <si>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</si>
  <si>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</si>
  <si>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</si>
  <si>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</si>
  <si>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</si>
  <si>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</si>
  <si>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</si>
  <si>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</si>
  <si>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</si>
  <si>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</si>
  <si>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</si>
  <si>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</si>
  <si>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</si>
  <si>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</si>
  <si>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</si>
  <si>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</si>
  <si>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</si>
  <si>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</si>
  <si>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</si>
  <si>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</si>
  <si>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</si>
  <si>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</si>
  <si>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</si>
  <si>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</si>
  <si>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</si>
  <si>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</si>
  <si>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</si>
  <si>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</si>
  <si>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</si>
  <si>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</si>
  <si>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</si>
  <si>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</si>
  <si>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</si>
  <si>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</si>
  <si>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</si>
  <si>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</si>
  <si>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</si>
  <si>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</si>
  <si>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</si>
  <si>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</si>
  <si>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</si>
  <si>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</si>
  <si>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</si>
  <si>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</si>
  <si>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</si>
  <si>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</si>
  <si>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</si>
  <si>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</si>
  <si>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</si>
  <si>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</si>
  <si>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</si>
  <si>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</si>
  <si>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</si>
  <si>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</si>
  <si>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</si>
  <si>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</si>
  <si>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</si>
  <si>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</si>
  <si>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</si>
  <si>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</si>
  <si>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</si>
  <si>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</si>
  <si>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</si>
  <si>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</si>
  <si>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</si>
  <si>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</si>
  <si>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</si>
  <si>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</si>
  <si>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</si>
  <si>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</si>
  <si>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</si>
  <si>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</si>
  <si>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</si>
  <si>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</si>
  <si>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</si>
  <si>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</si>
  <si>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</si>
  <si>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</si>
  <si>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</si>
  <si>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</si>
  <si>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</si>
  <si>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</si>
  <si>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</si>
  <si>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</si>
  <si>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</si>
  <si>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</si>
  <si>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</si>
  <si>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</si>
  <si>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</si>
  <si>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</si>
  <si>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</si>
  <si>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</si>
  <si>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</si>
  <si>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</si>
  <si>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</si>
  <si>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</si>
  <si>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</si>
  <si>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</si>
  <si>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</si>
  <si>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</si>
  <si>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</si>
  <si>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</si>
  <si>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</si>
  <si>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</si>
  <si>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</si>
  <si>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</si>
  <si>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</si>
  <si>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</si>
  <si>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</si>
  <si>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</si>
  <si>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</si>
  <si>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</si>
  <si>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</si>
  <si>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</si>
  <si>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</si>
  <si>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</si>
  <si>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</si>
  <si>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</si>
  <si>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</si>
  <si>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</si>
  <si>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</si>
  <si>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</si>
  <si>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</si>
  <si>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</si>
  <si>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</si>
  <si>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</si>
  <si>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</si>
  <si>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</si>
  <si>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</si>
  <si>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</si>
  <si>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</si>
  <si>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</si>
  <si>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</si>
  <si>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</si>
  <si>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</si>
  <si>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</si>
  <si>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</si>
  <si>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</si>
  <si>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</si>
  <si>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</si>
  <si>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</si>
  <si>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</si>
  <si>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</si>
  <si>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</si>
  <si>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</si>
  <si>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</si>
  <si>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</si>
  <si>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</si>
  <si>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</si>
  <si>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</si>
  <si>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</si>
  <si>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</si>
  <si>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</si>
  <si>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</si>
  <si>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</si>
  <si>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</si>
  <si>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</si>
  <si>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</si>
  <si>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</si>
  <si>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</si>
  <si>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</si>
  <si>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</si>
  <si>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</si>
  <si>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</si>
  <si>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</si>
  <si>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</si>
  <si>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</si>
  <si>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</si>
  <si>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</si>
  <si>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</si>
  <si>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</si>
  <si>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</si>
  <si>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</si>
  <si>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</si>
  <si>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</si>
  <si>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</si>
  <si>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</si>
  <si>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</si>
  <si>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</si>
  <si>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</si>
  <si>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</si>
  <si>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</si>
  <si>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</si>
  <si>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</si>
  <si>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</si>
  <si>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</si>
  <si>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</si>
  <si>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</si>
  <si>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</si>
  <si>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</si>
  <si>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</si>
  <si>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</si>
  <si>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</si>
  <si>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</si>
  <si>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</si>
  <si>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</si>
  <si>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</si>
  <si>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</si>
  <si>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</si>
  <si>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</si>
  <si>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</si>
  <si>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</si>
  <si>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</si>
  <si>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</si>
  <si>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</si>
  <si>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</si>
  <si>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</si>
  <si>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</si>
  <si>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</si>
  <si>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</si>
  <si>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</si>
  <si>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</si>
  <si>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</si>
  <si>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</si>
  <si>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</si>
  <si>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</si>
  <si>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</si>
  <si>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</si>
  <si>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</si>
  <si>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</si>
  <si>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</si>
  <si>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</si>
  <si>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</si>
  <si>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</si>
  <si>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</si>
  <si>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</si>
  <si>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</si>
  <si>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</si>
  <si>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</si>
  <si>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</si>
  <si>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</si>
  <si>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</si>
  <si>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</si>
  <si>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</si>
  <si>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</si>
  <si>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</si>
  <si>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</si>
  <si>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</si>
  <si>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</si>
  <si>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</si>
  <si>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</si>
  <si>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</si>
  <si>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</si>
  <si>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</si>
  <si>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</si>
  <si>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</si>
  <si>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</si>
  <si>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</si>
  <si>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</si>
  <si>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</si>
  <si>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</si>
  <si>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</si>
  <si>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</si>
  <si>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</si>
  <si>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</si>
  <si>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</si>
  <si>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</si>
  <si>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</si>
  <si>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</si>
  <si>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</si>
  <si>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</si>
  <si>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</si>
  <si>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</si>
  <si>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</si>
  <si>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</si>
  <si>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</si>
  <si>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</si>
  <si>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</si>
  <si>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</si>
  <si>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</si>
  <si>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</si>
  <si>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</si>
  <si>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</si>
  <si>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</si>
  <si>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</si>
  <si>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</si>
  <si>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</si>
  <si>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</si>
  <si>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</si>
  <si>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</si>
  <si>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</si>
  <si>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</si>
  <si>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</si>
  <si>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</si>
  <si>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</si>
  <si>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</si>
  <si>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</si>
  <si>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</si>
  <si>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</si>
  <si>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</si>
  <si>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</si>
  <si>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</si>
  <si>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</si>
  <si>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</si>
  <si>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</si>
  <si>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</si>
  <si>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</si>
  <si>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</si>
  <si>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</si>
  <si>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</si>
  <si>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</si>
  <si>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</si>
  <si>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</si>
  <si>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</si>
  <si>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</si>
  <si>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</si>
  <si>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</si>
  <si>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</si>
  <si>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</si>
  <si>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</si>
  <si>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</si>
  <si>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</si>
  <si>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</si>
  <si>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</si>
  <si>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</si>
  <si>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</si>
  <si>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</si>
  <si>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</si>
  <si>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</si>
  <si>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</si>
  <si>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</si>
  <si>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</si>
  <si>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</si>
  <si>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</si>
  <si>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</si>
  <si>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</si>
  <si>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</si>
  <si>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</si>
  <si>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</si>
  <si>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</si>
  <si>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</si>
  <si>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</si>
  <si>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</si>
  <si>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</si>
  <si>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</si>
  <si>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</si>
  <si>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</si>
  <si>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</si>
  <si>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</si>
  <si>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</si>
  <si>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</si>
  <si>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</si>
  <si>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</si>
  <si>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</si>
  <si>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</si>
  <si>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</si>
  <si>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</si>
  <si>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</si>
  <si>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</si>
  <si>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</si>
  <si>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</si>
  <si>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</si>
  <si>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</si>
  <si>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</si>
  <si>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</si>
  <si>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</si>
  <si>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</si>
  <si>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</si>
  <si>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</si>
  <si>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</si>
  <si>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</si>
  <si>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</si>
  <si>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</si>
  <si>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</si>
  <si>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</si>
  <si>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</si>
  <si>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</si>
  <si>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</si>
  <si>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</si>
  <si>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</si>
  <si>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</si>
  <si>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</si>
  <si>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</si>
  <si>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</si>
  <si>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</si>
  <si>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</si>
  <si>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</si>
  <si>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</si>
  <si>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</si>
  <si>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</si>
  <si>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</si>
  <si>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</si>
  <si>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</si>
  <si>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</si>
  <si>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</si>
  <si>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</si>
  <si>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</si>
  <si>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</si>
  <si>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</si>
  <si>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</si>
  <si>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</si>
  <si>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</si>
  <si>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</si>
  <si>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</si>
  <si>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</si>
  <si>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</si>
  <si>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</si>
  <si>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</si>
  <si>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</si>
  <si>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</si>
  <si>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</si>
  <si>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</si>
  <si>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</si>
  <si>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</si>
  <si>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</si>
  <si>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</si>
  <si>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</si>
  <si>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</si>
  <si>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</si>
  <si>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</si>
  <si>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</si>
  <si>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</si>
  <si>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</si>
  <si>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</si>
  <si>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</si>
  <si>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</si>
  <si>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</si>
  <si>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</si>
  <si>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</si>
  <si>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</si>
  <si>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</si>
  <si>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</si>
  <si>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</si>
  <si>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</si>
  <si>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</si>
  <si>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</si>
  <si>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</si>
  <si>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</si>
  <si>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</si>
  <si>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</si>
  <si>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</si>
  <si>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</si>
  <si>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</si>
  <si>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</si>
  <si>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</si>
  <si>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</si>
  <si>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</si>
  <si>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</si>
  <si>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</si>
  <si>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</si>
  <si>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</si>
  <si>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</si>
  <si>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</si>
  <si>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</si>
  <si>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</si>
  <si>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</si>
  <si>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</si>
  <si>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</si>
  <si>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</si>
  <si>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</si>
  <si>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</si>
  <si>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</si>
  <si>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</si>
  <si>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</si>
  <si>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</si>
  <si>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</si>
  <si>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</si>
  <si>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</si>
  <si>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</si>
  <si>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</si>
  <si>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</si>
  <si>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</si>
  <si>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</si>
  <si>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</si>
  <si>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</si>
  <si>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</si>
  <si>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</si>
  <si>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</si>
  <si>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</si>
  <si>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</si>
  <si>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</si>
  <si>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</si>
  <si>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</si>
  <si>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</si>
  <si>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</si>
  <si>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</si>
  <si>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</si>
  <si>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</si>
  <si>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</si>
  <si>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</si>
  <si>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</si>
  <si>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</si>
  <si>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</si>
  <si>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</si>
  <si>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</si>
  <si>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</si>
  <si>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</si>
  <si>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</si>
  <si>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</si>
  <si>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</si>
  <si>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</si>
  <si>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</si>
  <si>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</si>
  <si>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</si>
  <si>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</si>
  <si>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</si>
  <si>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</si>
  <si>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</si>
  <si>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</si>
  <si>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</si>
  <si>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</si>
  <si>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</si>
  <si>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</si>
  <si>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</si>
  <si>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</si>
  <si>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</si>
  <si>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</si>
  <si>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</si>
  <si>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</si>
  <si>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</si>
  <si>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</si>
  <si>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</si>
  <si>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</si>
  <si>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</si>
  <si>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</si>
  <si>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</si>
  <si>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</si>
  <si>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</si>
  <si>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</si>
  <si>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</si>
  <si>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</si>
  <si>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</si>
  <si>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</si>
  <si>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</si>
  <si>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</si>
  <si>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</si>
  <si>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</si>
  <si>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</si>
  <si>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</si>
  <si>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</si>
  <si>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</si>
  <si>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</si>
  <si>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</si>
  <si>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</si>
  <si>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</si>
  <si>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</si>
  <si>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</si>
  <si>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</si>
  <si>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</si>
  <si>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</si>
  <si>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</si>
  <si>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</si>
  <si>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</si>
  <si>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</si>
  <si>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</si>
  <si>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</si>
  <si>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</si>
  <si>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</si>
  <si>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</si>
  <si>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</si>
  <si>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</si>
  <si>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</si>
  <si>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</si>
  <si>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</si>
  <si>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</si>
  <si>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</si>
  <si>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</si>
  <si>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</si>
  <si>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</si>
  <si>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</si>
  <si>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</si>
  <si>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</si>
  <si>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</si>
  <si>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</si>
  <si>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</si>
  <si>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</si>
  <si>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</si>
  <si>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</si>
  <si>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</si>
  <si>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</si>
  <si>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</si>
  <si>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</si>
  <si>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</si>
  <si>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</si>
  <si>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</si>
  <si>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</si>
  <si>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</si>
  <si>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</si>
  <si>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</si>
  <si>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</si>
  <si>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</si>
  <si>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</si>
  <si>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</si>
  <si>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</si>
  <si>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</si>
  <si>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</si>
  <si>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</si>
  <si>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</si>
  <si>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</si>
  <si>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</si>
  <si>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</si>
  <si>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</si>
  <si>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</si>
  <si>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</si>
  <si>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</si>
  <si>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</si>
  <si>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</si>
  <si>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</si>
  <si>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</si>
  <si>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</si>
  <si>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</si>
  <si>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</si>
  <si>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</si>
  <si>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</si>
  <si>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</si>
  <si>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</si>
  <si>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</si>
  <si>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</si>
  <si>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</si>
  <si>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</si>
  <si>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</si>
  <si>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</si>
  <si>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</si>
  <si>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</si>
  <si>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</si>
  <si>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</si>
  <si>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</si>
  <si>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</si>
  <si>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</si>
  <si>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</si>
  <si>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</si>
  <si>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</si>
  <si>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</si>
  <si>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</si>
  <si>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</si>
  <si>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</si>
  <si>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</si>
  <si>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</si>
  <si>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</si>
  <si>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</si>
  <si>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</si>
  <si>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</si>
  <si>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</si>
  <si>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</si>
  <si>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</si>
  <si>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</si>
  <si>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</si>
  <si>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</si>
  <si>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</si>
  <si>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</si>
  <si>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</si>
  <si>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</si>
  <si>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</si>
  <si>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</si>
  <si>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</si>
  <si>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</si>
  <si>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</si>
  <si>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</si>
  <si>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</si>
  <si>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</si>
  <si>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</si>
  <si>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</si>
  <si>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</si>
  <si>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</si>
  <si>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</si>
  <si>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</si>
  <si>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</si>
  <si>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</si>
  <si>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</si>
  <si>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</si>
  <si>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</si>
  <si>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</si>
  <si>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</si>
  <si>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</si>
  <si>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</si>
  <si>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</si>
  <si>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</si>
  <si>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</si>
  <si>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</si>
  <si>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</si>
  <si>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</si>
  <si>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</si>
  <si>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</si>
  <si>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</si>
  <si>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</si>
  <si>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</si>
  <si>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</si>
  <si>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</si>
  <si>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</si>
  <si>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</si>
  <si>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</si>
  <si>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</si>
  <si>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</si>
  <si>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</si>
  <si>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</si>
  <si>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</si>
  <si>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</si>
  <si>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</si>
  <si>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</si>
  <si>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</si>
  <si>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</si>
  <si>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</si>
  <si>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</si>
  <si>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</si>
  <si>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</si>
  <si>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</si>
  <si>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</si>
  <si>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</si>
  <si>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</si>
  <si>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</si>
  <si>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</si>
  <si>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</si>
  <si>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</si>
  <si>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</si>
  <si>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</si>
  <si>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</si>
  <si>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</si>
  <si>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</si>
  <si>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</si>
  <si>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</si>
  <si>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</si>
  <si>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</si>
  <si>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</si>
  <si>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</si>
  <si>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</si>
  <si>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</si>
  <si>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</si>
  <si>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</si>
  <si>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</si>
  <si>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</si>
  <si>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</si>
  <si>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</si>
  <si>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</si>
  <si>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</si>
  <si>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</si>
  <si>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</si>
  <si>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</si>
  <si>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</si>
  <si>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</si>
  <si>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</si>
  <si>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</si>
  <si>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</si>
  <si>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</si>
  <si>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</si>
  <si>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</si>
  <si>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</si>
  <si>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</si>
  <si>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</si>
  <si>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</si>
  <si>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</si>
  <si>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</si>
  <si>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</si>
  <si>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</si>
  <si>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</si>
  <si>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</si>
  <si>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</si>
  <si>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</si>
  <si>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</si>
  <si>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</si>
  <si>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</si>
  <si>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</si>
  <si>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</si>
  <si>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</si>
  <si>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</si>
  <si>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</si>
  <si>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</si>
  <si>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</si>
  <si>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</si>
  <si>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</si>
  <si>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</si>
  <si>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</si>
  <si>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</si>
  <si>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</si>
  <si>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</si>
  <si>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</si>
  <si>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</si>
  <si>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</si>
  <si>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</si>
  <si>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</si>
  <si>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</si>
  <si>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</si>
  <si>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</si>
  <si>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</si>
  <si>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</si>
  <si>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</si>
  <si>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</si>
  <si>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</si>
  <si>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</si>
  <si>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</si>
  <si>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</si>
  <si>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</si>
  <si>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</si>
  <si>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</si>
  <si>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</si>
  <si>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</si>
  <si>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</si>
  <si>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</si>
  <si>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</si>
  <si>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</si>
  <si>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</si>
  <si>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</si>
  <si>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</si>
  <si>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</si>
  <si>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</si>
  <si>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</si>
  <si>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</si>
  <si>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</si>
  <si>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</si>
  <si>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</si>
  <si>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</si>
  <si>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</si>
  <si>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</si>
  <si>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</si>
  <si>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</si>
  <si>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</si>
  <si>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</si>
  <si>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</si>
  <si>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</si>
  <si>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</si>
  <si>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</si>
  <si>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</si>
  <si>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</si>
  <si>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</si>
  <si>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</si>
  <si>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</si>
  <si>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</si>
  <si>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</si>
  <si>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</si>
  <si>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</si>
  <si>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</si>
  <si>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</si>
  <si>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</si>
  <si>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</si>
  <si>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</si>
  <si>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</si>
  <si>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</si>
  <si>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</si>
  <si>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</si>
  <si>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</si>
  <si>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</si>
  <si>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</si>
  <si>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</si>
  <si>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</si>
  <si>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</si>
  <si>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</si>
  <si>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</si>
  <si>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</si>
  <si>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</si>
  <si>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</si>
  <si>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</si>
  <si>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</si>
  <si>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</si>
  <si>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</si>
  <si>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</si>
  <si>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</si>
  <si>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</si>
  <si>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</si>
  <si>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</si>
  <si>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</si>
  <si>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</si>
  <si>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</si>
  <si>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</si>
  <si>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</si>
  <si>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</si>
  <si>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</si>
  <si>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</si>
  <si>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</si>
  <si>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</si>
  <si>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</si>
  <si>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</si>
  <si>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</si>
  <si>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</si>
  <si>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</si>
  <si>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</si>
  <si>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</si>
  <si>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</si>
  <si>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</si>
  <si>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</si>
  <si>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</si>
  <si>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</si>
  <si>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</si>
  <si>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</si>
  <si>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</si>
  <si>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</si>
  <si>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</si>
  <si>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</si>
  <si>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</si>
  <si>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</si>
  <si>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</si>
  <si>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</si>
  <si>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</si>
  <si>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</si>
  <si>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</si>
  <si>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</si>
  <si>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</si>
  <si>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</si>
  <si>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</si>
  <si>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</si>
  <si>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</si>
  <si>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</si>
  <si>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</si>
  <si>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</si>
  <si>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</si>
  <si>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</si>
  <si>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</si>
  <si>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</si>
  <si>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</si>
  <si>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</si>
  <si>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</si>
  <si>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</si>
  <si>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</si>
  <si>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</si>
  <si>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</si>
  <si>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</si>
  <si>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</si>
  <si>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</si>
  <si>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</si>
  <si>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</si>
  <si>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</si>
  <si>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</si>
  <si>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</si>
  <si>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</si>
  <si>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</si>
  <si>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</si>
  <si>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</si>
  <si>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</si>
  <si>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</si>
  <si>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</si>
  <si>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</si>
  <si>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</si>
  <si>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</si>
  <si>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</si>
  <si>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</si>
  <si>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</si>
  <si>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</si>
  <si>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</si>
  <si>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</si>
  <si>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</si>
  <si>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</si>
  <si>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</si>
  <si>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</si>
  <si>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</si>
  <si>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</si>
  <si>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</si>
  <si>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</si>
  <si>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</si>
  <si>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</si>
  <si>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</si>
  <si>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</si>
  <si>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</si>
  <si>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</si>
  <si>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</si>
  <si>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</si>
  <si>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</si>
  <si>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</si>
  <si>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</si>
  <si>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</si>
  <si>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</si>
  <si>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</si>
  <si>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</si>
  <si>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</si>
  <si>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</si>
  <si>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</si>
  <si>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</si>
  <si>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</si>
  <si>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</si>
  <si>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</si>
  <si>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</si>
  <si>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</si>
  <si>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</si>
  <si>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</si>
  <si>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</si>
  <si>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</si>
  <si>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</si>
  <si>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</si>
  <si>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</si>
  <si>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</si>
  <si>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</si>
  <si>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</si>
  <si>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</si>
  <si>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</si>
  <si>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</si>
  <si>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</si>
  <si>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</si>
  <si>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</si>
  <si>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</si>
  <si>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</si>
  <si>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</si>
  <si>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</si>
  <si>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</si>
  <si>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</si>
  <si>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</si>
  <si>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</si>
  <si>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</si>
  <si>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</si>
  <si>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</si>
  <si>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</si>
  <si>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</si>
  <si>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</si>
  <si>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</si>
  <si>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</si>
  <si>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</si>
  <si>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</si>
  <si>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</si>
  <si>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</si>
  <si>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</si>
  <si>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</si>
  <si>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</si>
  <si>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</si>
  <si>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</si>
  <si>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</si>
  <si>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</si>
  <si>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</si>
  <si>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</si>
  <si>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</si>
  <si>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</si>
  <si>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</si>
  <si>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</si>
  <si>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</si>
  <si>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</si>
  <si>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</si>
  <si>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</si>
  <si>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</si>
  <si>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</si>
  <si>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</si>
  <si>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</si>
  <si>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</si>
  <si>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</si>
  <si>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</si>
  <si>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</si>
  <si>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</si>
  <si>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</si>
  <si>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</si>
  <si>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</si>
  <si>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</si>
  <si>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</si>
  <si>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</si>
  <si>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</si>
  <si>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</si>
  <si>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</si>
  <si>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</si>
  <si>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</si>
  <si>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</si>
  <si>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</si>
  <si>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</si>
  <si>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</si>
  <si>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</si>
  <si>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</si>
  <si>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</si>
  <si>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</si>
  <si>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</si>
  <si>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</si>
  <si>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</si>
  <si>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</si>
  <si>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</si>
  <si>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</si>
  <si>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</si>
  <si>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</si>
  <si>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</si>
  <si>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</si>
  <si>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</si>
  <si>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</si>
  <si>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</si>
  <si>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</si>
  <si>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</si>
  <si>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</si>
  <si>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</si>
  <si>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</si>
  <si>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</si>
  <si>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</si>
  <si>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</si>
  <si>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</si>
  <si>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</si>
  <si>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</si>
  <si>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</si>
  <si>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</si>
  <si>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</si>
  <si>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</si>
  <si>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</si>
  <si>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</si>
  <si>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</si>
  <si>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</si>
  <si>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</si>
  <si>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</si>
  <si>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</si>
  <si>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</si>
  <si>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</si>
  <si>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</si>
  <si>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</si>
  <si>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</si>
  <si>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</si>
  <si>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</si>
  <si>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</si>
  <si>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</si>
  <si>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</si>
  <si>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</si>
  <si>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</si>
  <si>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</si>
  <si>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</si>
  <si>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</si>
  <si>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</si>
  <si>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</si>
  <si>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</si>
  <si>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</si>
  <si>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</si>
  <si>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</si>
  <si>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</si>
  <si>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</si>
  <si>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</si>
  <si>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</si>
  <si>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</si>
  <si>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</si>
  <si>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</si>
  <si>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</si>
  <si>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</si>
  <si>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</si>
  <si>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</si>
  <si>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</si>
  <si>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</si>
  <si>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</si>
  <si>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</si>
  <si>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</si>
  <si>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</si>
  <si>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</si>
  <si>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</si>
  <si>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</si>
  <si>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</si>
  <si>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</si>
  <si>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</si>
  <si>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</si>
  <si>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</si>
  <si>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</si>
  <si>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</si>
  <si>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</si>
  <si>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</si>
  <si>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</si>
  <si>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</si>
  <si>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</si>
  <si>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</si>
  <si>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</si>
  <si>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</si>
  <si>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</si>
  <si>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</si>
  <si>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</si>
  <si>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</si>
  <si>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</si>
  <si>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</si>
  <si>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</si>
  <si>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</si>
  <si>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</si>
  <si>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</si>
  <si>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</si>
  <si>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</si>
  <si>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</si>
  <si>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</si>
  <si>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</si>
  <si>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</si>
  <si>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</si>
  <si>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</si>
  <si>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</si>
  <si>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</si>
  <si>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</si>
  <si>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</si>
  <si>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</si>
  <si>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</si>
  <si>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</si>
  <si>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</si>
  <si>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</si>
  <si>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</si>
  <si>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</si>
  <si>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</si>
  <si>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</si>
  <si>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</si>
  <si>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</si>
  <si>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</si>
  <si>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</si>
  <si>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</si>
  <si>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</si>
  <si>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</si>
  <si>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</si>
  <si>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</si>
  <si>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</si>
  <si>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</si>
  <si>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</si>
  <si>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</si>
  <si>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</si>
  <si>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</si>
  <si>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</si>
  <si>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</si>
  <si>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</si>
  <si>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</si>
  <si>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</si>
  <si>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</si>
  <si>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</si>
  <si>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</si>
  <si>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</si>
  <si>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</si>
  <si>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</si>
  <si>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</si>
  <si>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</si>
  <si>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</si>
  <si>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</si>
  <si>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</si>
  <si>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</si>
  <si>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</si>
  <si>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</si>
  <si>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</si>
  <si>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</si>
  <si>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</si>
  <si>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</si>
  <si>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</si>
  <si>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</si>
  <si>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</si>
  <si>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</si>
  <si>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</si>
  <si>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</si>
  <si>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</si>
  <si>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</si>
  <si>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</si>
  <si>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</si>
  <si>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</si>
  <si>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</si>
  <si>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</si>
  <si>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</si>
  <si>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</si>
  <si>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</si>
  <si>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</si>
  <si>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</si>
  <si>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</si>
  <si>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</si>
  <si>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</si>
  <si>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</si>
  <si>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</si>
  <si>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</si>
  <si>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</si>
  <si>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</si>
  <si>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</si>
  <si>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</si>
  <si>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</si>
  <si>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</si>
  <si>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</si>
  <si>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</si>
  <si>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</si>
  <si>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</si>
  <si>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</si>
  <si>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</si>
  <si>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</si>
  <si>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</si>
  <si>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</si>
  <si>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</si>
  <si>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</si>
  <si>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</si>
  <si>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</si>
  <si>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</si>
  <si>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</si>
  <si>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</si>
  <si>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</si>
  <si>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</si>
  <si>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</si>
  <si>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</si>
  <si>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</si>
  <si>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</si>
  <si>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</si>
  <si>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</si>
  <si>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</si>
  <si>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</si>
  <si>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</si>
  <si>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</si>
  <si>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</si>
  <si>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</si>
  <si>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</si>
  <si>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</si>
  <si>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</si>
  <si>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</si>
  <si>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</si>
  <si>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</si>
  <si>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</si>
  <si>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</si>
  <si>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</si>
  <si>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</si>
  <si>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</si>
  <si>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</si>
  <si>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</si>
  <si>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</si>
  <si>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</si>
  <si>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</si>
  <si>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</si>
  <si>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</si>
  <si>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</si>
  <si>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</si>
  <si>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</si>
  <si>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</si>
  <si>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</si>
  <si>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</si>
  <si>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</si>
  <si>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</si>
  <si>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</si>
  <si>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</si>
  <si>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</si>
  <si>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</si>
  <si>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</si>
  <si>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</si>
  <si>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</si>
  <si>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</si>
  <si>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</si>
  <si>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</si>
  <si>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</si>
  <si>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</si>
  <si>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</si>
  <si>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</si>
  <si>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</si>
  <si>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</si>
  <si>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</si>
  <si>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</si>
  <si>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</si>
  <si>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</si>
  <si>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</si>
  <si>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</si>
  <si>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</si>
  <si>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</si>
  <si>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</si>
  <si>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</si>
  <si>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</si>
  <si>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</si>
  <si>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</si>
  <si>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</si>
  <si>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</si>
  <si>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</si>
  <si>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</si>
  <si>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</si>
  <si>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</si>
  <si>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</si>
  <si>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</si>
  <si>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</si>
  <si>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</si>
  <si>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</si>
  <si>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</si>
  <si>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</si>
  <si>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</si>
  <si>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</si>
  <si>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</si>
  <si>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</si>
  <si>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</si>
  <si>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</si>
  <si>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</si>
  <si>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</si>
  <si>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</si>
  <si>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</si>
  <si>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</si>
  <si>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</si>
  <si>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</si>
  <si>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</si>
  <si>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</si>
  <si>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</si>
  <si>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</si>
  <si>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</si>
  <si>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</si>
  <si>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</si>
  <si>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</si>
  <si>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</si>
  <si>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</si>
  <si>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</si>
  <si>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</si>
  <si>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</si>
  <si>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</si>
  <si>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</si>
  <si>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</si>
  <si>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</si>
  <si>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</si>
  <si>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</si>
  <si>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</si>
  <si>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</si>
  <si>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</si>
  <si>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</si>
  <si>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</si>
  <si>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</si>
  <si>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</si>
  <si>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</si>
  <si>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</si>
  <si>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</si>
  <si>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</si>
  <si>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</si>
  <si>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</si>
  <si>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</si>
  <si>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</si>
  <si>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</si>
  <si>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</si>
  <si>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</si>
  <si>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</si>
  <si>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</si>
  <si>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</si>
  <si>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</si>
  <si>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</si>
  <si>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</si>
  <si>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</si>
  <si>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</si>
  <si>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</si>
  <si>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</si>
  <si>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</si>
  <si>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</si>
  <si>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</si>
  <si>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</si>
  <si>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</si>
  <si>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</si>
  <si>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</si>
  <si>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</si>
  <si>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</si>
  <si>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</si>
  <si>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</si>
  <si>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</si>
  <si>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</si>
  <si>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</si>
  <si>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</si>
  <si>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</si>
  <si>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</si>
  <si>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</si>
  <si>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</si>
  <si>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</si>
  <si>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</si>
  <si>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</si>
  <si>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</si>
  <si>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</si>
  <si>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</si>
  <si>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</si>
  <si>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</si>
  <si>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</si>
  <si>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</si>
  <si>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</si>
  <si>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</si>
  <si>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</si>
  <si>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</si>
  <si>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</si>
  <si>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</si>
  <si>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</si>
  <si>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</si>
  <si>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</si>
  <si>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</si>
  <si>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</si>
  <si>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</si>
  <si>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</si>
  <si>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</si>
  <si>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</si>
  <si>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</si>
  <si>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</si>
  <si>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</si>
  <si>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</si>
  <si>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</si>
  <si>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</si>
  <si>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</si>
  <si>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</si>
  <si>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</si>
  <si>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</si>
  <si>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</si>
  <si>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</si>
  <si>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</si>
  <si>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</si>
  <si>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</si>
  <si>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</si>
  <si>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</si>
  <si>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</si>
  <si>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</si>
  <si>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</si>
  <si>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</si>
  <si>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</si>
  <si>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</si>
  <si>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</si>
  <si>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</si>
  <si>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</si>
  <si>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</si>
  <si>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</si>
  <si>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</si>
  <si>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</si>
  <si>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</si>
  <si>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</si>
  <si>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</si>
  <si>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</si>
  <si>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</si>
  <si>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</si>
  <si>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</si>
  <si>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</si>
  <si>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</si>
  <si>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</si>
  <si>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</si>
  <si>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</si>
  <si>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</si>
  <si>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</si>
  <si>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</si>
  <si>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</si>
  <si>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</si>
  <si>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</si>
  <si>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</si>
  <si>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</si>
  <si>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</si>
  <si>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</si>
  <si>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</si>
  <si>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</si>
  <si>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</si>
  <si>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</si>
  <si>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</si>
  <si>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</si>
  <si>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</si>
  <si>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</si>
  <si>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</si>
  <si>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</si>
  <si>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</si>
  <si>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</si>
  <si>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</si>
  <si>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</si>
  <si>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</si>
  <si>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</si>
  <si>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</si>
  <si>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</si>
  <si>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</si>
  <si>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</si>
  <si>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</si>
  <si>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</si>
  <si>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</si>
  <si>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</si>
  <si>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</si>
  <si>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</si>
  <si>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</si>
  <si>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</si>
  <si>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</si>
  <si>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</si>
  <si>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</si>
  <si>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</si>
  <si>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</si>
  <si>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</si>
  <si>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</si>
  <si>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</si>
  <si>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</si>
  <si>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</si>
  <si>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</si>
  <si>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</si>
  <si>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</si>
  <si>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</si>
  <si>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</si>
  <si>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</si>
  <si>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</si>
  <si>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</si>
  <si>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</si>
  <si>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</si>
  <si>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</si>
  <si>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</si>
  <si>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</si>
  <si>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</si>
  <si>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</si>
  <si>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</si>
  <si>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</si>
  <si>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</si>
  <si>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</si>
  <si>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</si>
  <si>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</si>
  <si>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</si>
  <si>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</si>
  <si>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</si>
  <si>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</si>
  <si>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</si>
  <si>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</si>
  <si>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</si>
  <si>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</si>
  <si>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</si>
  <si>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</si>
  <si>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</si>
  <si>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</si>
  <si>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</si>
  <si>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</si>
  <si>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</si>
  <si>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</si>
  <si>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</si>
  <si>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</si>
  <si>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</si>
  <si>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</si>
  <si>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</si>
  <si>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</si>
  <si>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</si>
  <si>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</si>
  <si>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</si>
  <si>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</si>
  <si>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</si>
  <si>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</si>
  <si>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</si>
  <si>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</si>
  <si>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</si>
  <si>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</si>
  <si>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</si>
  <si>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</si>
  <si>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</si>
  <si>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</si>
  <si>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</si>
  <si>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</si>
  <si>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</si>
  <si>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</si>
  <si>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</si>
  <si>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</si>
  <si>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</si>
  <si>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</si>
  <si>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</si>
  <si>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</si>
  <si>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</si>
  <si>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</si>
  <si>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</si>
  <si>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</si>
  <si>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</si>
  <si>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</si>
  <si>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</si>
  <si>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</si>
  <si>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</si>
  <si>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</si>
  <si>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</si>
  <si>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</si>
  <si>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</si>
  <si>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</si>
  <si>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</si>
  <si>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</si>
  <si>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</si>
  <si>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</si>
  <si>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</si>
  <si>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</si>
  <si>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</si>
  <si>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</si>
  <si>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</si>
  <si>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</si>
  <si>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</si>
  <si>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</si>
  <si>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</si>
  <si>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</si>
  <si>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</si>
  <si>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</si>
  <si>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</si>
  <si>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</si>
  <si>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</si>
  <si>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</si>
  <si>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</si>
  <si>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</si>
  <si>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</si>
  <si>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</si>
  <si>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</si>
  <si>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</si>
  <si>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</si>
  <si>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</si>
  <si>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</si>
  <si>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</si>
  <si>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</si>
  <si>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</si>
  <si>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</si>
  <si>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</si>
  <si>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</si>
  <si>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</si>
  <si>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</si>
  <si>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</si>
  <si>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</si>
  <si>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</si>
  <si>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</si>
  <si>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</si>
  <si>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</si>
  <si>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</si>
  <si>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</si>
  <si>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</si>
  <si>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</si>
  <si>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</si>
  <si>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</si>
  <si>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</si>
  <si>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</si>
  <si>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</si>
  <si>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</si>
  <si>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</si>
  <si>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</si>
  <si>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</si>
  <si>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</si>
  <si>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</si>
  <si>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</si>
  <si>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</si>
  <si>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</si>
  <si>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</si>
  <si>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</si>
  <si>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</si>
  <si>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</si>
  <si>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</si>
  <si>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</si>
  <si>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</si>
  <si>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</si>
  <si>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</si>
  <si>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</si>
  <si>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</si>
  <si>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</si>
  <si>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</si>
  <si>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</si>
  <si>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</si>
  <si>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</si>
  <si>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</si>
  <si>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</si>
  <si>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</si>
  <si>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</si>
  <si>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</si>
  <si>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</si>
  <si>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</si>
  <si>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</si>
  <si>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</si>
  <si>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</si>
  <si>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</si>
  <si>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</si>
  <si>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</si>
  <si>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</si>
  <si>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</si>
  <si>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</si>
  <si>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</si>
  <si>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</si>
  <si>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</si>
  <si>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</si>
  <si>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</si>
  <si>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</si>
  <si>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</si>
  <si>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</si>
  <si>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</si>
  <si>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</si>
  <si>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</si>
  <si>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</si>
  <si>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</si>
  <si>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</si>
  <si>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</si>
  <si>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</si>
  <si>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</si>
  <si>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</si>
  <si>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</si>
  <si>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</si>
  <si>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</si>
  <si>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</si>
  <si>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</si>
  <si>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</si>
  <si>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</si>
  <si>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</si>
  <si>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</si>
  <si>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</si>
  <si>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</si>
  <si>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</si>
  <si>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</si>
  <si>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</si>
  <si>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</si>
  <si>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</si>
  <si>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</si>
  <si>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</si>
  <si>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</si>
  <si>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</si>
  <si>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</si>
  <si>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</si>
  <si>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</si>
  <si>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</si>
  <si>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</si>
  <si>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</si>
  <si>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</si>
  <si>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</si>
  <si>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</si>
  <si>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</si>
  <si>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</si>
  <si>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</si>
  <si>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</si>
  <si>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</si>
  <si>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</si>
  <si>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</si>
  <si>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</si>
  <si>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</si>
  <si>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</si>
  <si>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</si>
  <si>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</si>
  <si>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</si>
  <si>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</si>
  <si>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</si>
  <si>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</si>
  <si>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</si>
  <si>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</si>
  <si>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</si>
  <si>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</si>
  <si>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</si>
  <si>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</si>
  <si>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</si>
  <si>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</si>
  <si>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</si>
  <si>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</si>
  <si>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</si>
  <si>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</si>
  <si>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</si>
  <si>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</si>
  <si>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</si>
  <si>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</si>
  <si>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</si>
  <si>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</si>
  <si>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</si>
  <si>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</si>
  <si>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</si>
  <si>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</si>
  <si>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</si>
  <si>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</si>
  <si>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</si>
  <si>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</si>
  <si>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</si>
  <si>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</si>
  <si>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</si>
  <si>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</si>
  <si>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</si>
  <si>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</si>
  <si>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</si>
  <si>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</si>
  <si>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</si>
  <si>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</si>
  <si>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</si>
  <si>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</si>
  <si>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</si>
  <si>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</si>
  <si>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</si>
  <si>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</si>
  <si>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</si>
  <si>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</si>
  <si>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</si>
  <si>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</si>
  <si>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</si>
  <si>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</si>
  <si>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</si>
  <si>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</si>
  <si>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</si>
  <si>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</si>
  <si>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</si>
  <si>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</si>
  <si>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</si>
  <si>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</si>
  <si>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</si>
  <si>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</si>
  <si>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</si>
  <si>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</si>
  <si>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</si>
  <si>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</si>
  <si>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</si>
  <si>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</si>
  <si>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</si>
  <si>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</si>
  <si>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</si>
  <si>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</si>
  <si>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</si>
  <si>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</si>
  <si>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</si>
  <si>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</si>
  <si>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</si>
  <si>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</si>
  <si>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</si>
  <si>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</si>
  <si>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</si>
  <si>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</si>
  <si>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</si>
  <si>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</si>
  <si>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</si>
  <si>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</si>
  <si>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</si>
  <si>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</si>
  <si>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</si>
  <si>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</si>
  <si>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</si>
  <si>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</si>
  <si>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</si>
  <si>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</si>
  <si>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</si>
  <si>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</si>
  <si>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</si>
  <si>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</si>
  <si>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</si>
  <si>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</si>
  <si>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</si>
  <si>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</si>
  <si>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</si>
  <si>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</si>
  <si>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</si>
  <si>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</si>
  <si>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</si>
  <si>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</si>
  <si>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</si>
  <si>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</si>
  <si>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</si>
  <si>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</si>
  <si>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</si>
  <si>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</si>
  <si>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</si>
  <si>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</si>
  <si>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</si>
  <si>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</si>
  <si>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</si>
  <si>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</si>
  <si>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</si>
  <si>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</si>
  <si>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</si>
  <si>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</si>
  <si>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</si>
  <si>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</si>
  <si>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</si>
  <si>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</si>
  <si>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</si>
  <si>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</si>
  <si>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</si>
  <si>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</si>
  <si>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</si>
  <si>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</si>
  <si>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</si>
  <si>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</si>
  <si>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</si>
  <si>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</si>
  <si>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</si>
  <si>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</si>
  <si>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</si>
  <si>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</si>
  <si>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</si>
  <si>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</si>
  <si>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</si>
  <si>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</si>
  <si>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</si>
  <si>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</si>
  <si>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</si>
  <si>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</si>
  <si>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</si>
  <si>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</si>
  <si>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</si>
  <si>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</si>
  <si>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</si>
  <si>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</si>
  <si>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</si>
  <si>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</si>
  <si>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</si>
  <si>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</si>
  <si>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</si>
  <si>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</si>
  <si>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</si>
  <si>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</si>
  <si>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</si>
  <si>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</si>
  <si>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</si>
  <si>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</si>
  <si>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</si>
  <si>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</si>
  <si>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</si>
  <si>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</si>
  <si>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</si>
  <si>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</si>
  <si>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</si>
  <si>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</si>
  <si>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</si>
  <si>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</si>
  <si>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</si>
  <si>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</si>
  <si>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</si>
  <si>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</si>
  <si>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</si>
  <si>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</si>
  <si>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</si>
  <si>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</si>
  <si>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</si>
  <si>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</si>
  <si>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</si>
  <si>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</si>
  <si>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</si>
  <si>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</si>
  <si>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</si>
  <si>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</si>
  <si>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</si>
  <si>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</si>
  <si>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</si>
  <si>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</si>
  <si>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</si>
  <si>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</si>
  <si>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</si>
  <si>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</si>
  <si>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</si>
  <si>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</si>
  <si>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</si>
  <si>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</si>
  <si>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</si>
  <si>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</si>
  <si>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</si>
  <si>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</si>
  <si>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</si>
  <si>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</si>
  <si>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</si>
  <si>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</si>
  <si>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</si>
  <si>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</si>
  <si>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</si>
  <si>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</si>
  <si>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</si>
  <si>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</si>
  <si>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</si>
  <si>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</si>
  <si>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</si>
  <si>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</si>
  <si>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</si>
  <si>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</si>
  <si>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</si>
  <si>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</si>
  <si>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</si>
  <si>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</si>
  <si>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</si>
  <si>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</si>
  <si>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</si>
  <si>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</si>
  <si>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</si>
  <si>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</si>
  <si>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</si>
  <si>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</si>
  <si>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</si>
  <si>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</si>
  <si>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</si>
  <si>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</si>
  <si>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</si>
  <si>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</si>
  <si>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</si>
  <si>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</si>
  <si>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</si>
  <si>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</si>
  <si>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</si>
  <si>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</si>
  <si>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</si>
  <si>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</si>
  <si>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</si>
  <si>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</si>
  <si>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</si>
  <si>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</si>
  <si>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</si>
  <si>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</si>
  <si>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</si>
  <si>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</si>
  <si>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</si>
  <si>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</si>
  <si>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</si>
  <si>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</si>
  <si>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</si>
  <si>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</si>
  <si>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</si>
  <si>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</si>
  <si>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</si>
  <si>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</si>
  <si>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</si>
  <si>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</si>
  <si>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</si>
  <si>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</si>
  <si>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</si>
  <si>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</si>
  <si>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</si>
  <si>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</si>
  <si>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</si>
  <si>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</si>
  <si>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</si>
  <si>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</si>
  <si>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</si>
  <si>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</si>
  <si>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</si>
  <si>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</si>
  <si>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</si>
  <si>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</si>
  <si>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</si>
  <si>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</si>
  <si>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</si>
  <si>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</si>
  <si>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</si>
  <si>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</si>
  <si>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</si>
  <si>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</si>
  <si>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</si>
  <si>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</si>
  <si>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</si>
  <si>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</si>
  <si>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</si>
  <si>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</si>
  <si>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</si>
  <si>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</si>
  <si>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</si>
  <si>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</si>
  <si>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</si>
  <si>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</si>
  <si>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</si>
  <si>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</si>
  <si>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</si>
  <si>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</si>
  <si>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</si>
  <si>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</si>
  <si>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</si>
  <si>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</si>
  <si>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</si>
  <si>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</si>
  <si>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</si>
  <si>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</si>
  <si>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</si>
  <si>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</si>
  <si>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</si>
  <si>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</si>
  <si>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</si>
  <si>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</si>
  <si>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</si>
  <si>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</si>
  <si>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</si>
  <si>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</si>
  <si>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</si>
  <si>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</si>
  <si>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</si>
  <si>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</si>
  <si>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</si>
  <si>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</si>
  <si>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</si>
  <si>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</si>
  <si>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</si>
  <si>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</si>
  <si>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</si>
  <si>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</si>
  <si>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</si>
  <si>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</si>
  <si>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</si>
  <si>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</si>
  <si>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</si>
  <si>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</si>
  <si>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</si>
  <si>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</si>
  <si>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</si>
  <si>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</si>
  <si>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</si>
  <si>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</si>
  <si>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</si>
  <si>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</si>
  <si>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</si>
  <si>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</si>
  <si>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</si>
  <si>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</si>
  <si>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</si>
  <si>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</si>
  <si>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</si>
  <si>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</si>
  <si>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</si>
  <si>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</si>
  <si>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</si>
  <si>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</si>
  <si>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</si>
  <si>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</si>
  <si>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</si>
  <si>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</si>
  <si>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</si>
  <si>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</si>
  <si>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</si>
  <si>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</si>
  <si>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</si>
  <si>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</si>
  <si>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</si>
  <si>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</si>
  <si>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</si>
  <si>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</si>
  <si>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</si>
  <si>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</si>
  <si>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</si>
  <si>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</si>
  <si>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</si>
  <si>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</si>
  <si>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</si>
  <si>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</si>
  <si>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</si>
  <si>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</si>
  <si>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</si>
  <si>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</si>
  <si>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</si>
  <si>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</si>
  <si>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</si>
  <si>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</si>
  <si>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</si>
  <si>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</si>
  <si>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</si>
  <si>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</si>
  <si>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</si>
  <si>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</si>
  <si>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</si>
  <si>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</si>
  <si>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</si>
  <si>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</si>
  <si>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</si>
  <si>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</si>
  <si>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</si>
  <si>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</si>
  <si>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</si>
  <si>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</si>
  <si>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</si>
  <si>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</si>
  <si>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</si>
  <si>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</si>
  <si>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</si>
  <si>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</si>
  <si>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</si>
  <si>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</si>
  <si>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</si>
  <si>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</si>
  <si>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</si>
  <si>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</si>
  <si>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</si>
  <si>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</si>
  <si>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</si>
  <si>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</si>
  <si>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</si>
  <si>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</si>
  <si>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</si>
  <si>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</si>
  <si>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</si>
  <si>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</si>
  <si>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</si>
  <si>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</si>
  <si>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</si>
  <si>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</si>
  <si>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</si>
  <si>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</si>
  <si>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</si>
  <si>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</si>
  <si>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</si>
  <si>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</si>
  <si>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</si>
  <si>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</si>
  <si>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</si>
  <si>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</si>
  <si>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</si>
  <si>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</si>
  <si>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</si>
  <si>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</si>
  <si>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</si>
  <si>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</si>
  <si>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</si>
  <si>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</si>
  <si>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</si>
  <si>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</si>
  <si>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</si>
  <si>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</si>
  <si>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</si>
  <si>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</si>
  <si>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</si>
  <si>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</si>
  <si>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</si>
  <si>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</si>
  <si>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</si>
  <si>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</si>
  <si>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</si>
  <si>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</si>
  <si>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</si>
  <si>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</si>
  <si>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</si>
  <si>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</si>
  <si>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</si>
  <si>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</si>
  <si>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</si>
  <si>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</si>
  <si>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</si>
  <si>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</si>
  <si>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</si>
  <si>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</si>
  <si>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</si>
  <si>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</si>
  <si>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</si>
  <si>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</si>
  <si>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</si>
  <si>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</si>
  <si>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</si>
  <si>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</si>
  <si>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</si>
  <si>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</si>
  <si>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</si>
  <si>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</si>
  <si>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</si>
  <si>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</si>
  <si>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</si>
  <si>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</si>
  <si>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</si>
  <si>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</si>
  <si>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</si>
  <si>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</si>
  <si>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</si>
  <si>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</si>
  <si>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</si>
  <si>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</si>
  <si>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</si>
  <si>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</si>
  <si>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</si>
  <si>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</si>
  <si>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</si>
  <si>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</si>
  <si>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</si>
  <si>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</si>
  <si>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</si>
  <si>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</si>
  <si>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</si>
  <si>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</si>
  <si>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</si>
  <si>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</si>
  <si>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</si>
  <si>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</si>
  <si>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</si>
  <si>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</si>
  <si>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</si>
  <si>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</si>
  <si>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</si>
  <si>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</si>
  <si>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</si>
  <si>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</si>
  <si>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</si>
  <si>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</si>
  <si>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</si>
  <si>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</si>
  <si>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</si>
  <si>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</si>
  <si>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</si>
  <si>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</si>
  <si>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</si>
  <si>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</si>
  <si>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</si>
  <si>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</si>
  <si>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</si>
  <si>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</si>
  <si>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</si>
  <si>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</si>
  <si>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</si>
  <si>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</si>
  <si>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</si>
  <si>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</si>
  <si>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</si>
  <si>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</si>
  <si>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</si>
  <si>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</si>
  <si>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</si>
  <si>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</si>
  <si>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</si>
  <si>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</si>
  <si>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</si>
  <si>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</si>
  <si>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</si>
  <si>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</si>
  <si>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</si>
  <si>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</si>
  <si>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</si>
  <si>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</si>
  <si>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</si>
  <si>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</si>
  <si>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</si>
  <si>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</si>
  <si>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</si>
  <si>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</si>
  <si>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</si>
  <si>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</si>
  <si>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</si>
  <si>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</si>
  <si>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</si>
  <si>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</si>
  <si>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</si>
  <si>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</si>
  <si>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</si>
  <si>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</si>
  <si>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</si>
  <si>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</si>
  <si>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</si>
  <si>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</si>
  <si>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</si>
  <si>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</si>
  <si>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</si>
  <si>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</si>
  <si>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</si>
  <si>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</si>
  <si>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</si>
  <si>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</si>
  <si>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</si>
  <si>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</si>
  <si>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</si>
  <si>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</si>
  <si>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</si>
  <si>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</si>
  <si>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</si>
  <si>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</si>
  <si>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</si>
  <si>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</si>
  <si>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</si>
  <si>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</si>
  <si>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</si>
  <si>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</si>
  <si>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</si>
  <si>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</si>
  <si>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</si>
  <si>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</si>
  <si>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</si>
  <si>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</si>
  <si>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</si>
  <si>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</si>
  <si>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</si>
  <si>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</si>
  <si>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</si>
  <si>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</si>
  <si>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</si>
  <si>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</si>
  <si>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</si>
  <si>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</si>
  <si>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</si>
  <si>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</si>
  <si>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</si>
  <si>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</si>
  <si>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</si>
  <si>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</si>
  <si>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</si>
  <si>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</si>
  <si>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</si>
  <si>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</si>
  <si>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</si>
  <si>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</si>
  <si>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</si>
  <si>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</si>
  <si>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</si>
  <si>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</si>
  <si>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</si>
  <si>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</si>
  <si>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</si>
  <si>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</si>
  <si>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</si>
  <si>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</si>
  <si>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</si>
  <si>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</si>
  <si>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</si>
  <si>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</si>
  <si>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</si>
  <si>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</si>
  <si>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</si>
  <si>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</si>
  <si>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</si>
  <si>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</si>
  <si>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</si>
  <si>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</si>
  <si>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</si>
  <si>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</si>
  <si>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</si>
  <si>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</si>
  <si>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</si>
  <si>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</si>
  <si>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</si>
  <si>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</si>
  <si>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</si>
  <si>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</si>
  <si>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</si>
  <si>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</si>
  <si>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</si>
  <si>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</si>
  <si>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</si>
  <si>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</si>
  <si>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</si>
  <si>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</si>
  <si>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</si>
  <si>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</si>
  <si>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</si>
  <si>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</si>
  <si>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</si>
  <si>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</si>
  <si>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</si>
  <si>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</si>
  <si>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</si>
  <si>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</si>
  <si>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</si>
  <si>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</si>
  <si>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</si>
  <si>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</si>
  <si>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</si>
  <si>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</si>
  <si>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</si>
  <si>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</si>
  <si>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</si>
  <si>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</si>
  <si>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</si>
  <si>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</si>
  <si>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</si>
  <si>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</si>
  <si>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</si>
  <si>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</si>
  <si>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</si>
  <si>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</si>
  <si>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</si>
  <si>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</si>
  <si>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</si>
  <si>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</si>
  <si>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</si>
  <si>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</si>
  <si>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</si>
  <si>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</si>
  <si>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</si>
  <si>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</si>
  <si>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</si>
  <si>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</si>
  <si>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</si>
  <si>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</si>
  <si>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</si>
  <si>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</si>
  <si>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</si>
  <si>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</si>
  <si>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</si>
  <si>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</si>
  <si>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</si>
  <si>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</si>
  <si>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</si>
  <si>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</si>
  <si>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</si>
  <si>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</si>
  <si>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</si>
  <si>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</si>
  <si>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</si>
  <si>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</si>
  <si>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</si>
  <si>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</si>
  <si>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</si>
  <si>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</si>
  <si>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</si>
  <si>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</si>
  <si>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</si>
  <si>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</si>
  <si>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</si>
  <si>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</si>
  <si>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</si>
  <si>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</si>
  <si>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</si>
  <si>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</si>
  <si>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</si>
  <si>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</si>
  <si>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</si>
  <si>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</si>
  <si>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</si>
  <si>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</si>
  <si>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</si>
  <si>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</si>
  <si>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</si>
  <si>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</si>
  <si>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</si>
  <si>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</si>
  <si>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</si>
  <si>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</si>
  <si>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</si>
  <si>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</si>
  <si>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</si>
  <si>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</si>
  <si>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</si>
  <si>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</si>
  <si>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</si>
  <si>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</si>
  <si>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</si>
  <si>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</si>
  <si>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</si>
  <si>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</si>
  <si>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</si>
  <si>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</si>
  <si>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</si>
  <si>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</si>
  <si>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</si>
  <si>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</si>
  <si>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</si>
  <si>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</si>
  <si>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</si>
  <si>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</si>
  <si>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</si>
  <si>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</si>
  <si>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</si>
  <si>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</si>
  <si>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</si>
  <si>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</si>
  <si>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</si>
  <si>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</si>
  <si>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</si>
  <si>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</si>
  <si>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</si>
  <si>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</si>
  <si>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</si>
  <si>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</si>
  <si>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</si>
  <si>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</si>
  <si>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</si>
  <si>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</si>
  <si>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</si>
  <si>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</si>
  <si>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</si>
  <si>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</si>
  <si>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</si>
  <si>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</si>
  <si>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</si>
  <si>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</si>
  <si>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</si>
  <si>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</si>
  <si>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</si>
  <si>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</si>
  <si>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</si>
  <si>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</si>
  <si>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</si>
  <si>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</si>
  <si>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</si>
  <si>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</si>
  <si>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</si>
  <si>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</si>
  <si>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</si>
  <si>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</si>
  <si>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</si>
  <si>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</si>
  <si>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</si>
  <si>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</si>
  <si>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</si>
  <si>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</si>
  <si>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</si>
  <si>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</si>
  <si>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</si>
  <si>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</si>
  <si>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</si>
  <si>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</si>
  <si>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</si>
  <si>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</si>
  <si>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</si>
  <si>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</si>
  <si>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</si>
  <si>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</si>
  <si>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</si>
  <si>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</si>
  <si>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</si>
  <si>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</si>
  <si>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</si>
  <si>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</si>
  <si>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</si>
  <si>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</si>
  <si>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</si>
  <si>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</si>
  <si>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</si>
  <si>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</si>
  <si>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</si>
  <si>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</si>
  <si>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</si>
  <si>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</si>
  <si>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</si>
  <si>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</si>
  <si>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</si>
  <si>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</si>
  <si>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</si>
  <si>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</si>
  <si>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</si>
  <si>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</si>
  <si>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</si>
  <si>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</si>
  <si>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</si>
  <si>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</si>
  <si>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</si>
  <si>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</si>
  <si>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</si>
  <si>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</si>
  <si>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</si>
  <si>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</si>
  <si>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</si>
  <si>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</si>
  <si>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</si>
  <si>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</si>
  <si>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</si>
  <si>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</si>
  <si>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</si>
  <si>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</si>
  <si>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</si>
  <si>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</si>
  <si>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</si>
  <si>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</si>
  <si>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</si>
  <si>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</si>
  <si>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</si>
  <si>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</si>
  <si>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</si>
  <si>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</si>
  <si>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</si>
  <si>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</si>
  <si>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</si>
  <si>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</si>
  <si>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</si>
  <si>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</si>
  <si>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</si>
  <si>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</si>
  <si>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</si>
  <si>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</si>
  <si>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</si>
  <si>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</si>
  <si>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</si>
  <si>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</si>
  <si>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</si>
  <si>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</si>
  <si>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</si>
  <si>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</si>
  <si>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</si>
  <si>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</si>
  <si>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</si>
  <si>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</si>
  <si>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</si>
  <si>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</si>
  <si>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</si>
  <si>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</si>
  <si>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</si>
  <si>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</si>
  <si>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</si>
  <si>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</si>
  <si>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</si>
  <si>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</si>
  <si>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</si>
  <si>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</si>
  <si>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</si>
  <si>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</si>
  <si>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</si>
  <si>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</si>
  <si>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</si>
  <si>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</si>
  <si>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</si>
  <si>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</si>
  <si>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</si>
  <si>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</si>
  <si>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</si>
  <si>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</si>
  <si>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</si>
  <si>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</si>
  <si>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</si>
  <si>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</si>
  <si>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</si>
  <si>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</si>
  <si>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</si>
  <si>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</si>
  <si>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</si>
  <si>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</si>
  <si>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</si>
  <si>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</si>
  <si>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</si>
  <si>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</si>
  <si>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</si>
  <si>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</si>
  <si>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</si>
  <si>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</si>
  <si>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</si>
  <si>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</si>
  <si>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</si>
  <si>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</si>
  <si>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</si>
  <si>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</si>
  <si>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</si>
  <si>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</si>
  <si>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</si>
  <si>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</si>
  <si>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</si>
  <si>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</si>
  <si>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</si>
  <si>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</si>
  <si>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</si>
  <si>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</si>
  <si>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</si>
  <si>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</si>
  <si>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</si>
  <si>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</si>
  <si>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</si>
  <si>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</si>
  <si>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</si>
  <si>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</si>
  <si>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</si>
  <si>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</si>
  <si>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</si>
  <si>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</si>
  <si>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</si>
  <si>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</si>
  <si>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</si>
  <si>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</si>
  <si>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</si>
  <si>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</si>
  <si>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</si>
  <si>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</si>
  <si>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</si>
  <si>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</si>
  <si>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</si>
  <si>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</si>
  <si>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</si>
  <si>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</si>
  <si>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</si>
  <si>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</si>
  <si>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</si>
  <si>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</si>
  <si>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</si>
  <si>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</si>
  <si>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</si>
  <si>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</si>
  <si>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</si>
  <si>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</si>
  <si>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</si>
  <si>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</si>
  <si>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</si>
  <si>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</si>
  <si>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</si>
  <si>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</si>
  <si>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</si>
  <si>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</si>
  <si>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</si>
  <si>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</si>
  <si>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</si>
  <si>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</si>
  <si>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</si>
  <si>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</si>
  <si>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</si>
  <si>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</si>
  <si>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</si>
  <si>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</si>
  <si>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</si>
  <si>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</si>
  <si>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</si>
  <si>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</si>
  <si>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</si>
  <si>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</si>
  <si>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</si>
  <si>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</si>
  <si>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</si>
  <si>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</si>
  <si>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</si>
  <si>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</si>
  <si>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</si>
  <si>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</si>
  <si>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</si>
  <si>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</si>
  <si>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</si>
  <si>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</si>
  <si>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</si>
  <si>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</si>
  <si>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</si>
  <si>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</si>
  <si>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</si>
  <si>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</si>
  <si>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</si>
  <si>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</si>
  <si>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</si>
  <si>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</si>
  <si>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</si>
  <si>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</si>
  <si>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</si>
  <si>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</si>
  <si>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</si>
  <si>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</si>
  <si>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</si>
  <si>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</si>
  <si>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</si>
  <si>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</si>
  <si>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</si>
  <si>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</si>
  <si>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</si>
  <si>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</si>
  <si>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</si>
  <si>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</si>
  <si>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</si>
  <si>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</si>
  <si>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</si>
  <si>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</si>
  <si>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</si>
  <si>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</si>
  <si>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</si>
  <si>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</si>
  <si>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</si>
  <si>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</si>
  <si>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</si>
  <si>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</si>
  <si>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</si>
  <si>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</si>
  <si>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</si>
  <si>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</si>
  <si>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</si>
  <si>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</si>
  <si>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</si>
  <si>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</si>
  <si>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</si>
  <si>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</si>
  <si>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</si>
  <si>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</si>
  <si>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</si>
  <si>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</si>
  <si>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</si>
  <si>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</si>
  <si>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</si>
  <si>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</si>
  <si>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</si>
  <si>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</si>
  <si>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</si>
  <si>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</si>
  <si>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</si>
  <si>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</si>
  <si>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</si>
  <si>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</si>
  <si>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</si>
  <si>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</si>
  <si>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</si>
  <si>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</si>
  <si>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</si>
  <si>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</si>
  <si>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</si>
  <si>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</si>
  <si>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</si>
  <si>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</si>
  <si>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</si>
  <si>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</si>
  <si>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</si>
  <si>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</si>
  <si>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</si>
  <si>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</si>
  <si>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</si>
  <si>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</si>
  <si>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</si>
  <si>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</si>
  <si>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</si>
  <si>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</si>
  <si>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</si>
  <si>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</si>
  <si>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</si>
  <si>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</si>
  <si>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</si>
  <si>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</si>
  <si>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</si>
  <si>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</si>
  <si>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</si>
  <si>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</si>
  <si>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</si>
  <si>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</si>
  <si>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</si>
  <si>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</si>
  <si>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</si>
  <si>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</si>
  <si>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</si>
  <si>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</si>
  <si>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</si>
  <si>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</si>
  <si>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</si>
  <si>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</si>
  <si>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</si>
  <si>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</si>
  <si>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</si>
  <si>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</si>
  <si>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</si>
  <si>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</si>
  <si>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</si>
  <si>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</si>
  <si>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</si>
  <si>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</si>
  <si>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</si>
  <si>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</si>
  <si>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</si>
  <si>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</si>
  <si>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</si>
  <si>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</si>
  <si>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</si>
  <si>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</si>
  <si>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</si>
  <si>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</si>
  <si>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</si>
  <si>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</si>
  <si>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</si>
  <si>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</si>
  <si>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</si>
  <si>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</si>
  <si>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</si>
  <si>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</si>
  <si>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</si>
  <si>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</si>
  <si>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</si>
  <si>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</si>
  <si>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</si>
  <si>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</si>
  <si>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</si>
  <si>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</si>
  <si>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</si>
  <si>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</si>
  <si>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</si>
  <si>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</si>
  <si>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</si>
  <si>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</si>
  <si>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</si>
  <si>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</si>
  <si>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</si>
  <si>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</si>
  <si>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</si>
  <si>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</si>
  <si>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</si>
  <si>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</si>
  <si>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</si>
  <si>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</si>
  <si>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</si>
  <si>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</si>
  <si>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</si>
  <si>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</si>
  <si>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</si>
  <si>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</si>
  <si>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</si>
  <si>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</si>
  <si>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</si>
  <si>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</si>
  <si>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</si>
  <si>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</si>
  <si>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</si>
  <si>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</si>
  <si>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</si>
  <si>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</si>
  <si>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</si>
  <si>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</si>
  <si>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</si>
  <si>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</si>
  <si>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</si>
  <si>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</si>
  <si>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</si>
  <si>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</si>
  <si>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</si>
  <si>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</si>
  <si>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</si>
  <si>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</si>
  <si>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</si>
  <si>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</si>
  <si>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</si>
  <si>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</si>
  <si>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</si>
  <si>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</si>
  <si>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</si>
  <si>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</si>
  <si>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</si>
  <si>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</si>
  <si>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</si>
  <si>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</si>
  <si>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</si>
  <si>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</si>
  <si>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</si>
  <si>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</si>
  <si>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</si>
  <si>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</si>
  <si>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</si>
  <si>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</si>
  <si>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</si>
  <si>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</si>
  <si>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</si>
  <si>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</si>
  <si>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</si>
  <si>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</si>
  <si>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</si>
  <si>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</si>
  <si>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</si>
  <si>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</si>
  <si>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</si>
  <si>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</si>
  <si>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</si>
  <si>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</si>
  <si>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</si>
  <si>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</si>
  <si>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</si>
  <si>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</si>
  <si>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</si>
  <si>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</si>
  <si>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</si>
  <si>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</si>
  <si>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</si>
  <si>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</si>
  <si>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</si>
  <si>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</si>
  <si>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</si>
  <si>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</si>
  <si>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</si>
  <si>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</si>
  <si>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</si>
  <si>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</si>
  <si>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</si>
  <si>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</si>
  <si>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</si>
  <si>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</si>
  <si>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</si>
  <si>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</si>
  <si>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</si>
  <si>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</si>
  <si>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</si>
  <si>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</si>
  <si>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</si>
  <si>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</si>
  <si>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</si>
  <si>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</si>
  <si>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</si>
  <si>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</si>
  <si>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</si>
  <si>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</si>
  <si>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</si>
  <si>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</si>
  <si>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</si>
  <si>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</si>
  <si>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</si>
  <si>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</si>
  <si>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</si>
  <si>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</si>
  <si>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</si>
  <si>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</si>
  <si>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</si>
  <si>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</si>
  <si>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</si>
  <si>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</si>
  <si>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</si>
  <si>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</si>
  <si>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</si>
  <si>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</si>
  <si>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</si>
  <si>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</si>
  <si>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</si>
  <si>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</si>
  <si>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</si>
  <si>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</si>
  <si>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</si>
  <si>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</si>
  <si>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</si>
  <si>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</si>
  <si>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</si>
  <si>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</si>
  <si>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</si>
  <si>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</si>
  <si>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</si>
  <si>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</si>
  <si>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</si>
  <si>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</si>
  <si>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</si>
  <si>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</si>
  <si>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</si>
  <si>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</si>
  <si>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</si>
  <si>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</si>
  <si>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</si>
  <si>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</si>
  <si>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</si>
  <si>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</si>
  <si>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</si>
  <si>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</si>
  <si>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</si>
  <si>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</si>
  <si>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</si>
  <si>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</si>
  <si>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</si>
  <si>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</si>
  <si>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</si>
  <si>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</si>
  <si>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</si>
  <si>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</si>
  <si>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</si>
  <si>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</si>
  <si>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</si>
  <si>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</si>
  <si>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</si>
  <si>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</si>
  <si>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</si>
  <si>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</si>
  <si>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</si>
  <si>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</si>
  <si>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</si>
  <si>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</si>
  <si>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</si>
  <si>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</si>
  <si>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</si>
  <si>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</si>
  <si>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</si>
  <si>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</si>
  <si>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</si>
  <si>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</si>
  <si>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</si>
  <si>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</si>
  <si>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</si>
  <si>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</si>
  <si>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</si>
  <si>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</si>
  <si>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</si>
  <si>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</si>
  <si>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</si>
  <si>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</si>
  <si>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</si>
  <si>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</si>
  <si>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</si>
  <si>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</si>
  <si>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</si>
  <si>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</si>
  <si>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</si>
  <si>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</si>
  <si>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</si>
  <si>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</si>
  <si>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</si>
  <si>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</si>
  <si>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</si>
  <si>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</si>
  <si>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</si>
  <si>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</si>
  <si>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</si>
  <si>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</si>
  <si>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</si>
  <si>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</si>
  <si>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</si>
  <si>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</si>
  <si>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</si>
  <si>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</si>
  <si>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</si>
  <si>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</si>
  <si>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</si>
  <si>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</si>
  <si>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</si>
  <si>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</si>
  <si>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</si>
  <si>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</si>
  <si>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</si>
  <si>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</si>
  <si>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</si>
  <si>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</si>
  <si>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</si>
  <si>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</si>
  <si>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</si>
  <si>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</si>
  <si>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</si>
  <si>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</si>
  <si>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</si>
  <si>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</si>
  <si>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</si>
  <si>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</si>
  <si>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</si>
  <si>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</si>
  <si>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</si>
  <si>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</si>
  <si>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</si>
  <si>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</si>
  <si>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</si>
  <si>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</si>
  <si>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</si>
  <si>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</si>
  <si>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</si>
  <si>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</si>
  <si>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</si>
  <si>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</si>
  <si>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</si>
  <si>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</si>
  <si>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</si>
  <si>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</si>
  <si>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</si>
  <si>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</si>
  <si>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</si>
  <si>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</si>
  <si>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</si>
  <si>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</si>
  <si>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</si>
  <si>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</si>
  <si>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</si>
  <si>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</si>
  <si>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</si>
  <si>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</si>
  <si>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</si>
  <si>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</si>
  <si>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</si>
  <si>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</si>
  <si>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</si>
  <si>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</si>
  <si>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</si>
  <si>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</si>
  <si>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</si>
  <si>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</si>
  <si>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</si>
  <si>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</si>
  <si>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</si>
  <si>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</si>
  <si>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</si>
  <si>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</si>
  <si>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</si>
  <si>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</si>
  <si>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</si>
  <si>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</si>
  <si>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</si>
  <si>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</si>
  <si>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</si>
  <si>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</si>
  <si>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</si>
  <si>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</si>
  <si>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</si>
  <si>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</si>
  <si>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</si>
  <si>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</si>
  <si>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</si>
  <si>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</si>
  <si>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</si>
  <si>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</si>
  <si>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</si>
  <si>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</si>
  <si>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</si>
  <si>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</si>
  <si>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</si>
  <si>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</si>
  <si>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</si>
  <si>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</si>
  <si>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</si>
  <si>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</si>
  <si>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</si>
  <si>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</si>
  <si>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</si>
  <si>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</si>
  <si>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</si>
  <si>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</si>
  <si>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</si>
  <si>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</si>
  <si>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</si>
  <si>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</si>
  <si>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</si>
  <si>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</si>
  <si>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</si>
  <si>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</si>
  <si>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</si>
  <si>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</si>
  <si>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</si>
  <si>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</si>
  <si>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</si>
  <si>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</si>
  <si>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</si>
  <si>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</si>
  <si>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</si>
  <si>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</si>
  <si>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</si>
  <si>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</si>
  <si>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</si>
  <si>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</si>
  <si>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</si>
  <si>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</si>
  <si>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</si>
  <si>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</si>
  <si>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</si>
  <si>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</si>
  <si>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</si>
  <si>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</si>
  <si>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</si>
  <si>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</si>
  <si>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</si>
  <si>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</si>
  <si>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</si>
  <si>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</si>
  <si>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</si>
  <si>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</si>
  <si>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</si>
  <si>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</si>
  <si>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</si>
  <si>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</si>
  <si>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</si>
  <si>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</si>
  <si>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</si>
  <si>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</si>
  <si>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</si>
  <si>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</si>
  <si>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</si>
  <si>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</si>
  <si>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</si>
  <si>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</si>
  <si>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</si>
  <si>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</si>
  <si>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</si>
  <si>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</si>
  <si>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</si>
  <si>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</si>
  <si>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</si>
  <si>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</si>
  <si>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</si>
  <si>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</si>
  <si>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</si>
  <si>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</si>
  <si>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</si>
  <si>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</si>
  <si>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</si>
  <si>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</si>
  <si>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</si>
  <si>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</si>
  <si>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</si>
  <si>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</si>
  <si>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</si>
  <si>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</si>
  <si>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</si>
  <si>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</si>
  <si>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</si>
  <si>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</si>
  <si>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</si>
  <si>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</si>
  <si>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</si>
  <si>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</si>
  <si>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</si>
  <si>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</si>
  <si>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</si>
  <si>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</si>
  <si>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</si>
  <si>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</si>
  <si>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</si>
  <si>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</si>
  <si>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</si>
  <si>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</si>
  <si>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</si>
  <si>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</si>
  <si>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</si>
  <si>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</si>
  <si>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</si>
  <si>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</si>
  <si>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</si>
  <si>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</si>
  <si>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</si>
  <si>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</si>
  <si>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</si>
  <si>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</si>
  <si>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</si>
  <si>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</si>
  <si>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</si>
  <si>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</si>
  <si>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</si>
  <si>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</si>
  <si>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</si>
  <si>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</si>
  <si>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</si>
  <si>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</si>
  <si>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</si>
  <si>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</si>
  <si>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</si>
  <si>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</si>
  <si>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</si>
  <si>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</si>
  <si>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</si>
  <si>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</si>
  <si>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</si>
  <si>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</si>
  <si>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</si>
  <si>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</si>
  <si>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</si>
  <si>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</si>
  <si>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</si>
  <si>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</si>
  <si>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</si>
  <si>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</si>
  <si>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</si>
  <si>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</si>
  <si>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</si>
  <si>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</si>
  <si>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</si>
  <si>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</si>
  <si>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</si>
  <si>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</si>
  <si>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</si>
  <si>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</si>
  <si>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</si>
  <si>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</si>
  <si>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</si>
  <si>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</si>
  <si>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</si>
  <si>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</si>
  <si>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</si>
  <si>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</si>
  <si>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</si>
  <si>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</si>
  <si>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</si>
  <si>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</si>
  <si>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</si>
  <si>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</si>
  <si>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</si>
  <si>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</si>
  <si>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</si>
  <si>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</si>
  <si>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</si>
  <si>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</si>
  <si>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</si>
  <si>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</si>
  <si>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</si>
  <si>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</si>
  <si>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</si>
  <si>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</si>
  <si>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</si>
  <si>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</si>
  <si>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</si>
  <si>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</si>
  <si>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</si>
  <si>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</si>
  <si>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</si>
  <si>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</si>
  <si>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</si>
  <si>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</si>
  <si>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</si>
  <si>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</si>
  <si>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</si>
  <si>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</si>
  <si>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</si>
  <si>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</si>
  <si>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</si>
  <si>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</si>
  <si>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</si>
  <si>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</si>
  <si>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</si>
  <si>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</si>
  <si>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</si>
  <si>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</si>
  <si>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</si>
  <si>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</si>
  <si>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</si>
  <si>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</si>
  <si>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</si>
  <si>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</si>
  <si>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</si>
  <si>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</si>
  <si>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</si>
  <si>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</si>
  <si>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</si>
  <si>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</si>
  <si>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</si>
  <si>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</si>
  <si>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</si>
  <si>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</si>
  <si>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</si>
  <si>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</si>
  <si>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</si>
  <si>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</si>
  <si>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</si>
  <si>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</si>
  <si>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</si>
  <si>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</si>
  <si>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</si>
  <si>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</si>
  <si>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</si>
  <si>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</si>
  <si>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</si>
  <si>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</si>
  <si>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</si>
  <si>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</si>
  <si>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</si>
  <si>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</si>
  <si>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</si>
  <si>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</si>
  <si>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</si>
  <si>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</si>
  <si>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</si>
  <si>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</si>
  <si>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</si>
  <si>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</si>
  <si>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</si>
  <si>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</si>
  <si>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</si>
  <si>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</si>
  <si>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</si>
  <si>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</si>
  <si>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</si>
  <si>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</si>
  <si>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</si>
  <si>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</si>
  <si>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</si>
  <si>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</si>
  <si>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</si>
  <si>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</si>
  <si>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</si>
  <si>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</si>
  <si>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</si>
  <si>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</si>
  <si>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</si>
  <si>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</si>
  <si>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</si>
  <si>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</si>
  <si>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</si>
  <si>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</si>
  <si>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</si>
  <si>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</si>
  <si>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</si>
  <si>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</si>
  <si>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</si>
  <si>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</si>
  <si>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</si>
  <si>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</si>
  <si>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</si>
  <si>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</si>
  <si>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</si>
  <si>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</si>
  <si>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</si>
  <si>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</si>
  <si>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</si>
  <si>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</si>
  <si>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</si>
  <si>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</si>
  <si>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</si>
  <si>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</si>
  <si>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</si>
  <si>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</si>
  <si>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</si>
  <si>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</si>
  <si>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</si>
  <si>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</si>
  <si>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</si>
  <si>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</si>
  <si>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</si>
  <si>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</si>
  <si>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</si>
  <si>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</si>
  <si>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</si>
  <si>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</si>
  <si>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</si>
  <si>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</si>
  <si>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</si>
  <si>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</si>
  <si>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</si>
  <si>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</si>
  <si>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</si>
  <si>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</si>
  <si>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</si>
  <si>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</si>
  <si>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</si>
  <si>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</si>
  <si>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</si>
  <si>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</si>
  <si>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</si>
  <si>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</si>
  <si>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</si>
  <si>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</si>
  <si>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</si>
  <si>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</si>
  <si>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</si>
  <si>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</si>
  <si>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</si>
  <si>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</si>
  <si>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</si>
  <si>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</si>
  <si>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</si>
  <si>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</si>
  <si>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</si>
  <si>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</si>
  <si>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</si>
  <si>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</si>
  <si>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</si>
  <si>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</si>
  <si>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</si>
  <si>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</si>
  <si>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</si>
  <si>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</si>
  <si>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</si>
  <si>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</si>
  <si>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</si>
  <si>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</si>
  <si>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</si>
  <si>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</si>
  <si>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</si>
  <si>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</si>
  <si>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</si>
  <si>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</si>
  <si>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</si>
  <si>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</si>
  <si>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</si>
  <si>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</si>
  <si>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</si>
  <si>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</si>
  <si>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</si>
  <si>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</si>
  <si>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</si>
  <si>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</si>
  <si>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</si>
  <si>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</si>
  <si>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</si>
  <si>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</si>
  <si>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</si>
  <si>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</si>
  <si>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</si>
  <si>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</si>
  <si>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</si>
  <si>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</si>
  <si>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</si>
  <si>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</si>
  <si>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</si>
  <si>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</si>
  <si>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</si>
  <si>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</si>
  <si>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</si>
  <si>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</si>
  <si>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</si>
  <si>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</si>
  <si>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</si>
  <si>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</si>
  <si>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</si>
  <si>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</si>
  <si>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</si>
  <si>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</si>
  <si>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</si>
  <si>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</si>
  <si>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</si>
  <si>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</si>
  <si>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</si>
  <si>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</si>
  <si>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</si>
  <si>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</si>
  <si>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</si>
  <si>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</si>
  <si>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</si>
  <si>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</si>
  <si>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</si>
  <si>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</si>
  <si>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</si>
  <si>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</si>
  <si>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</si>
  <si>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</si>
  <si>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</si>
  <si>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</si>
  <si>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</si>
  <si>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</si>
  <si>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</si>
  <si>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</si>
  <si>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</si>
  <si>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</si>
  <si>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</si>
  <si>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</si>
  <si>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</si>
  <si>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</si>
  <si>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</si>
  <si>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</si>
  <si>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</si>
  <si>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</si>
  <si>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</si>
  <si>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</si>
  <si>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</si>
  <si>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</si>
  <si>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</si>
  <si>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</si>
  <si>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</si>
  <si>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</si>
  <si>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</si>
  <si>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</si>
  <si>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</si>
  <si>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</si>
  <si>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</si>
  <si>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</si>
  <si>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</si>
  <si>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</si>
  <si>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</si>
  <si>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</si>
  <si>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</si>
  <si>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</si>
  <si>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</si>
  <si>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</si>
  <si>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</si>
  <si>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</si>
  <si>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</si>
  <si>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</si>
  <si>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</si>
  <si>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</si>
  <si>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</si>
  <si>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</si>
  <si>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</si>
  <si>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</si>
  <si>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</si>
  <si>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</si>
  <si>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</si>
  <si>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</si>
  <si>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</si>
  <si>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</si>
  <si>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</si>
  <si>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</si>
  <si>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</si>
  <si>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</si>
  <si>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</si>
  <si>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</si>
  <si>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</si>
  <si>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</si>
  <si>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</si>
  <si>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</si>
  <si>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</si>
  <si>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</si>
  <si>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</si>
  <si>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</si>
  <si>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</si>
  <si>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</si>
  <si>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</si>
  <si>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</si>
  <si>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</si>
  <si>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</si>
  <si>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</si>
  <si>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</si>
  <si>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</si>
  <si>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</si>
  <si>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</si>
  <si>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</si>
  <si>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</si>
  <si>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</si>
  <si>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</si>
  <si>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</si>
  <si>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</si>
  <si>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</si>
  <si>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</si>
  <si>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</si>
  <si>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</si>
  <si>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</si>
  <si>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</si>
  <si>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</si>
  <si>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</si>
  <si>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</si>
  <si>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</si>
  <si>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</si>
  <si>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</si>
  <si>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</si>
  <si>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</si>
  <si>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</si>
  <si>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</si>
  <si>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</si>
  <si>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</si>
  <si>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</si>
  <si>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</si>
  <si>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</si>
  <si>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</si>
  <si>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</si>
  <si>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</si>
  <si>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</si>
  <si>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</si>
  <si>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</si>
  <si>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</si>
  <si>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</si>
  <si>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</si>
  <si>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</si>
  <si>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</si>
  <si>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</si>
  <si>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</si>
  <si>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</si>
  <si>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</si>
  <si>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</si>
  <si>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</si>
  <si>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</si>
  <si>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</si>
  <si>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</si>
  <si>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</si>
  <si>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</si>
  <si>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</si>
  <si>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</si>
  <si>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</si>
  <si>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</si>
  <si>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</si>
  <si>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</si>
  <si>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</si>
  <si>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</si>
  <si>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</si>
  <si>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</si>
  <si>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</si>
  <si>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</si>
  <si>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</si>
  <si>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</si>
  <si>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</si>
  <si>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</si>
  <si>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</si>
  <si>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</si>
  <si>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</si>
  <si>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</si>
  <si>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</si>
  <si>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</si>
  <si>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</si>
  <si>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</si>
  <si>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</si>
  <si>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</si>
  <si>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</si>
  <si>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</si>
  <si>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</si>
  <si>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</si>
  <si>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</si>
  <si>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</si>
  <si>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</si>
  <si>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</si>
  <si>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</si>
  <si>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</si>
  <si>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</si>
  <si>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</si>
  <si>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</si>
  <si>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</si>
  <si>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</si>
  <si>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</si>
  <si>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</si>
  <si>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</si>
  <si>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</si>
  <si>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</si>
  <si>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</si>
  <si>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</si>
  <si>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</si>
  <si>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</si>
  <si>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</si>
  <si>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</si>
  <si>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</si>
  <si>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</si>
  <si>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</si>
  <si>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</si>
  <si>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</si>
  <si>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</si>
  <si>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</si>
  <si>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</si>
  <si>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</si>
  <si>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</si>
  <si>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</si>
  <si>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</si>
  <si>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</si>
  <si>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</si>
  <si>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</si>
  <si>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</si>
  <si>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</si>
  <si>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</si>
  <si>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</si>
  <si>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</si>
  <si>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</si>
  <si>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</si>
  <si>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</si>
  <si>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</si>
  <si>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</si>
  <si>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</si>
  <si>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</si>
  <si>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</si>
  <si>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</si>
  <si>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</si>
  <si>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</si>
  <si>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</si>
  <si>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</si>
  <si>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</si>
  <si>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</si>
  <si>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</si>
  <si>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</si>
  <si>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</si>
  <si>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</si>
  <si>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</si>
  <si>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</si>
  <si>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</si>
  <si>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</si>
  <si>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</si>
  <si>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</si>
  <si>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</si>
  <si>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</si>
  <si>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</si>
  <si>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</si>
  <si>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</si>
  <si>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</si>
  <si>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</si>
  <si>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</si>
  <si>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</si>
  <si>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</si>
  <si>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</si>
  <si>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</si>
  <si>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</si>
  <si>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</si>
  <si>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</si>
  <si>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</si>
  <si>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</si>
  <si>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</si>
  <si>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</si>
  <si>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</si>
  <si>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</si>
  <si>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</si>
  <si>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</si>
  <si>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</si>
  <si>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</si>
  <si>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</si>
  <si>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</si>
  <si>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</si>
  <si>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</si>
  <si>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</si>
  <si>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</si>
  <si>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</si>
  <si>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</si>
  <si>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</si>
  <si>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</si>
  <si>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</si>
  <si>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</si>
  <si>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</si>
  <si>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</si>
  <si>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</si>
  <si>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</si>
  <si>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</si>
  <si>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</si>
  <si>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</si>
  <si>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</si>
  <si>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</si>
  <si>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</si>
  <si>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</si>
  <si>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</si>
  <si>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</si>
  <si>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</si>
  <si>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</si>
  <si>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</si>
  <si>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</si>
  <si>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</si>
  <si>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</si>
  <si>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</si>
  <si>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</si>
  <si>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</si>
  <si>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</si>
  <si>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</si>
  <si>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</si>
  <si>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</si>
  <si>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</si>
  <si>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</si>
  <si>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</si>
  <si>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</si>
  <si>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</si>
  <si>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</si>
  <si>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</si>
  <si>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</si>
  <si>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</si>
  <si>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</si>
  <si>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</si>
  <si>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</si>
  <si>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</si>
  <si>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</si>
  <si>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</si>
  <si>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</si>
  <si>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</si>
  <si>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</si>
  <si>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</si>
  <si>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</si>
  <si>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</si>
  <si>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</si>
  <si>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</si>
  <si>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</si>
  <si>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</si>
  <si>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</si>
  <si>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</si>
  <si>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</si>
  <si>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</si>
  <si>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</si>
  <si>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</si>
  <si>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</si>
  <si>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</si>
  <si>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</si>
  <si>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</si>
  <si>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</si>
  <si>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</si>
  <si>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</si>
  <si>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</si>
  <si>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</si>
  <si>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</si>
  <si>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</si>
  <si>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</si>
  <si>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</si>
  <si>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</si>
  <si>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</si>
  <si>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</si>
  <si>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</si>
  <si>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</si>
  <si>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</si>
  <si>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</si>
  <si>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</si>
  <si>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</si>
  <si>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</si>
  <si>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</si>
  <si>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</si>
  <si>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</si>
  <si>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</si>
  <si>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</si>
  <si>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</si>
  <si>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</si>
  <si>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</si>
  <si>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</si>
  <si>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</si>
  <si>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</si>
  <si>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</si>
  <si>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</si>
  <si>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</si>
  <si>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</si>
  <si>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</si>
  <si>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</si>
  <si>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</si>
  <si>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</si>
  <si>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</si>
  <si>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</si>
  <si>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</si>
  <si>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</si>
  <si>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</si>
  <si>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</si>
  <si>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</si>
  <si>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</si>
  <si>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</si>
  <si>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</si>
  <si>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</si>
  <si>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</si>
  <si>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</si>
  <si>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</si>
  <si>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</si>
  <si>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</si>
  <si>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</si>
  <si>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</si>
  <si>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</si>
  <si>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</si>
  <si>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</si>
  <si>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</si>
  <si>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</si>
  <si>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</si>
  <si>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</si>
  <si>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</si>
  <si>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</si>
  <si>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</si>
  <si>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</si>
  <si>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</si>
  <si>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</si>
  <si>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</si>
  <si>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</si>
  <si>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</si>
  <si>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</si>
  <si>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</si>
  <si>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</si>
  <si>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</si>
  <si>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</si>
  <si>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</si>
  <si>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</si>
  <si>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</si>
  <si>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</si>
  <si>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</si>
  <si>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</si>
  <si>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</si>
  <si>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</si>
  <si>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</si>
  <si>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</si>
  <si>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</si>
  <si>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</si>
  <si>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</si>
  <si>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</si>
  <si>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</si>
  <si>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</si>
  <si>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</si>
  <si>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</si>
  <si>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</si>
  <si>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</si>
  <si>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</si>
  <si>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</si>
  <si>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</si>
  <si>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</si>
  <si>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</si>
  <si>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</si>
  <si>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</si>
  <si>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</si>
  <si>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</si>
  <si>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</si>
  <si>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</si>
  <si>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</si>
  <si>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</si>
  <si>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</si>
  <si>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</si>
  <si>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</si>
  <si>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</si>
  <si>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</si>
  <si>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</si>
  <si>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</si>
  <si>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</si>
  <si>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</si>
  <si>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</si>
  <si>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</si>
  <si>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</si>
  <si>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</si>
  <si>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</si>
  <si>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</si>
  <si>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</si>
  <si>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</si>
  <si>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</si>
  <si>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</si>
  <si>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</si>
  <si>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</si>
  <si>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</si>
  <si>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</si>
  <si>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</si>
  <si>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</si>
  <si>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</si>
  <si>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</si>
  <si>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</si>
  <si>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</si>
  <si>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</si>
  <si>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</si>
  <si>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</si>
  <si>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</si>
  <si>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</si>
  <si>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</si>
  <si>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</si>
  <si>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</si>
  <si>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</si>
  <si>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</si>
  <si>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</si>
  <si>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</si>
  <si>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</si>
  <si>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</si>
  <si>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</si>
  <si>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</si>
  <si>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</si>
  <si>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</si>
  <si>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</si>
  <si>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</si>
  <si>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</si>
  <si>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</si>
  <si>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</si>
  <si>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</si>
  <si>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</si>
  <si>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</si>
  <si>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</si>
  <si>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</si>
  <si>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</si>
  <si>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</si>
  <si>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</si>
  <si>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</si>
  <si>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</si>
  <si>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</si>
  <si>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</si>
  <si>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</si>
  <si>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</si>
  <si>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</si>
  <si>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</si>
  <si>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</si>
  <si>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</si>
  <si>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</si>
  <si>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</si>
  <si>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</si>
  <si>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</si>
  <si>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</si>
  <si>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</si>
  <si>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</si>
  <si>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</si>
  <si>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</si>
  <si>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</si>
  <si>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</si>
  <si>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</si>
  <si>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</si>
  <si>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</si>
  <si>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</si>
  <si>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</si>
  <si>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</si>
  <si>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</si>
  <si>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</si>
  <si>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</si>
  <si>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</si>
  <si>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</si>
  <si>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</si>
  <si>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</si>
  <si>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</si>
  <si>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</si>
  <si>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</si>
  <si>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</si>
  <si>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</si>
  <si>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</si>
  <si>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</si>
  <si>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</si>
  <si>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</si>
  <si>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</si>
  <si>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</si>
  <si>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</si>
  <si>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</si>
  <si>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</si>
  <si>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</si>
  <si>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</si>
  <si>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</si>
  <si>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</si>
  <si>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</si>
  <si>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</si>
  <si>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</si>
  <si>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</si>
  <si>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</si>
  <si>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</si>
  <si>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</si>
  <si>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</si>
  <si>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</si>
  <si>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</si>
  <si>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</si>
  <si>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</si>
  <si>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</si>
  <si>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</si>
  <si>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</si>
  <si>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</si>
  <si>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</si>
  <si>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</si>
  <si>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</si>
  <si>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</si>
  <si>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</si>
  <si>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</si>
  <si>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</si>
  <si>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</si>
  <si>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</si>
  <si>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</si>
  <si>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</si>
  <si>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</si>
  <si>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</si>
  <si>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</si>
  <si>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</si>
  <si>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</si>
  <si>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</si>
  <si>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</si>
  <si>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</si>
  <si>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</si>
  <si>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</si>
  <si>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</si>
  <si>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</si>
  <si>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</si>
  <si>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</si>
  <si>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</si>
  <si>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</si>
  <si>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</si>
  <si>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</si>
  <si>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</si>
  <si>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</si>
  <si>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</si>
  <si>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</si>
  <si>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</si>
  <si>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</si>
  <si>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</si>
  <si>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</si>
  <si>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</si>
  <si>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</si>
  <si>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</si>
  <si>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</si>
  <si>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</si>
  <si>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</si>
  <si>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</si>
  <si>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</si>
  <si>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</si>
  <si>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</si>
  <si>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</si>
  <si>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</si>
  <si>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</si>
  <si>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</si>
  <si>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</si>
  <si>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</si>
  <si>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</si>
  <si>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</si>
  <si>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</si>
  <si>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</si>
  <si>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</si>
  <si>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</si>
  <si>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</si>
  <si>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</si>
  <si>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</si>
  <si>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</si>
  <si>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</si>
  <si>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</si>
  <si>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</si>
  <si>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</si>
  <si>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</si>
  <si>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</si>
  <si>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</si>
  <si>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</si>
  <si>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</si>
  <si>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</si>
  <si>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</si>
  <si>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</si>
  <si>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</si>
  <si>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</si>
  <si>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</si>
  <si>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</si>
  <si>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</si>
  <si>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</si>
  <si>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</si>
  <si>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</si>
  <si>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</si>
  <si>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</si>
  <si>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</si>
  <si>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</si>
  <si>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</si>
  <si>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</si>
  <si>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</si>
  <si>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</si>
  <si>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</si>
  <si>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</si>
  <si>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</si>
  <si>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</si>
  <si>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</si>
  <si>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</si>
  <si>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</si>
  <si>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</si>
  <si>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</si>
  <si>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</si>
  <si>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</si>
  <si>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</si>
  <si>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</si>
  <si>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</si>
  <si>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</si>
  <si>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</si>
  <si>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</si>
  <si>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</si>
  <si>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</si>
  <si>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</si>
  <si>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</si>
  <si>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</si>
  <si>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</si>
  <si>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</si>
  <si>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</si>
  <si>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</si>
  <si>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</si>
  <si>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</si>
  <si>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</si>
  <si>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</si>
  <si>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</si>
  <si>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</si>
  <si>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</si>
  <si>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</si>
  <si>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</si>
  <si>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</si>
  <si>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</si>
  <si>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</si>
  <si>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</si>
  <si>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</si>
  <si>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</si>
  <si>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</si>
  <si>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</si>
  <si>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</si>
  <si>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</si>
  <si>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</si>
  <si>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</si>
  <si>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</si>
  <si>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</si>
  <si>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</si>
  <si>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</si>
  <si>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</si>
  <si>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</si>
  <si>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</si>
  <si>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</si>
  <si>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</si>
  <si>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</si>
  <si>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</si>
  <si>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</si>
  <si>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</si>
  <si>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</si>
  <si>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</si>
  <si>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</si>
  <si>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</si>
  <si>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</si>
  <si>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</si>
  <si>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</si>
  <si>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</si>
  <si>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</si>
  <si>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</si>
  <si>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</si>
  <si>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</si>
  <si>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</si>
  <si>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</si>
  <si>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</si>
  <si>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</si>
  <si>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</si>
  <si>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</si>
  <si>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</si>
  <si>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</si>
  <si>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</si>
  <si>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</si>
  <si>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</si>
  <si>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</si>
  <si>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</si>
  <si>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</si>
  <si>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</si>
  <si>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</si>
  <si>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</si>
  <si>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</si>
  <si>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</si>
  <si>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</si>
  <si>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</si>
  <si>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</si>
  <si>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</si>
  <si>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</si>
  <si>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</si>
  <si>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</si>
  <si>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</si>
  <si>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</si>
  <si>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</si>
  <si>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</si>
  <si>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</si>
  <si>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</si>
  <si>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</si>
  <si>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</si>
  <si>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</si>
  <si>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</si>
  <si>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</si>
  <si>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</si>
  <si>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</si>
  <si>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</si>
  <si>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</si>
  <si>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</si>
  <si>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</si>
  <si>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</si>
  <si>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</si>
  <si>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</si>
  <si>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</si>
  <si>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</si>
  <si>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</si>
  <si>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</si>
  <si>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</si>
  <si>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</si>
  <si>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</si>
  <si>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</si>
  <si>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</si>
  <si>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</si>
  <si>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</si>
  <si>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</si>
  <si>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</si>
  <si>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</si>
  <si>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</si>
  <si>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</si>
  <si>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</si>
  <si>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</si>
  <si>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</si>
  <si>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</si>
  <si>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</si>
  <si>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</si>
  <si>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</si>
  <si>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</si>
  <si>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</si>
  <si>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</si>
  <si>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</si>
  <si>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</si>
  <si>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</si>
  <si>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</si>
  <si>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</si>
  <si>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</si>
  <si>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</si>
  <si>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</si>
  <si>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</si>
  <si>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</si>
  <si>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</si>
  <si>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</si>
  <si>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</si>
  <si>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</si>
  <si>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</si>
  <si>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</si>
  <si>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</si>
  <si>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</si>
  <si>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</si>
  <si>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</si>
  <si>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</si>
  <si>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</si>
  <si>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</si>
  <si>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</si>
  <si>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</si>
  <si>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</si>
  <si>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</si>
  <si>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</si>
  <si>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</si>
  <si>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</si>
  <si>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</si>
  <si>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</si>
  <si>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</si>
  <si>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</si>
  <si>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</si>
  <si>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</si>
  <si>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</si>
  <si>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</si>
  <si>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</si>
  <si>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</si>
  <si>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</si>
  <si>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</si>
  <si>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</si>
  <si>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</si>
  <si>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</si>
  <si>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</si>
  <si>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</si>
  <si>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</si>
  <si>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</si>
  <si>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</si>
  <si>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</si>
  <si>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</si>
  <si>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</si>
  <si>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</si>
  <si>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</si>
  <si>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</si>
  <si>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</si>
  <si>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</si>
  <si>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</si>
  <si>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</si>
  <si>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</si>
  <si>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</si>
  <si>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</si>
  <si>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</si>
  <si>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</si>
  <si>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</si>
  <si>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</si>
  <si>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</si>
  <si>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</si>
  <si>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</si>
  <si>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</si>
  <si>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</si>
  <si>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</si>
  <si>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</si>
  <si>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</si>
  <si>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</si>
  <si>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</si>
  <si>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</si>
  <si>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</si>
  <si>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</si>
  <si>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</si>
  <si>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</si>
  <si>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</si>
  <si>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</si>
  <si>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</si>
  <si>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</si>
  <si>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</si>
  <si>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</si>
  <si>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</si>
  <si>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</si>
  <si>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</si>
  <si>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</si>
  <si>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</si>
  <si>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</si>
  <si>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</si>
  <si>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</si>
  <si>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</si>
  <si>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</si>
  <si>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</si>
  <si>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</si>
  <si>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</si>
  <si>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</si>
  <si>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</si>
  <si>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</si>
  <si>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</si>
  <si>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</si>
  <si>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</si>
  <si>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</si>
  <si>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</si>
  <si>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</si>
  <si>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</si>
  <si>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</si>
  <si>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</si>
  <si>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</si>
  <si>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</si>
  <si>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</si>
  <si>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</si>
  <si>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</si>
  <si>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</si>
  <si>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</si>
  <si>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</si>
  <si>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</si>
  <si>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</si>
  <si>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</si>
  <si>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</si>
  <si>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</si>
  <si>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</si>
  <si>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</si>
  <si>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</si>
  <si>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</si>
  <si>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</si>
  <si>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</si>
  <si>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</si>
  <si>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</si>
  <si>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</si>
  <si>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</si>
  <si>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</si>
  <si>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</si>
  <si>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</si>
  <si>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</si>
  <si>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</si>
  <si>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</si>
  <si>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</si>
  <si>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</si>
  <si>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</si>
  <si>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</si>
  <si>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</si>
  <si>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</si>
  <si>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</si>
  <si>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</si>
  <si>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</si>
  <si>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</si>
  <si>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</si>
  <si>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</si>
  <si>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</si>
  <si>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</si>
  <si>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</si>
  <si>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</si>
  <si>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</si>
  <si>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</si>
  <si>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</si>
  <si>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</si>
  <si>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</si>
  <si>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</si>
  <si>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</si>
  <si>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</si>
  <si>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</si>
  <si>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</si>
  <si>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</si>
  <si>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</si>
  <si>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</si>
  <si>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</si>
  <si>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</si>
  <si>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</si>
  <si>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</si>
  <si>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</si>
  <si>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</si>
  <si>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</si>
  <si>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</si>
  <si>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</si>
  <si>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</si>
  <si>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</si>
  <si>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</si>
  <si>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</si>
  <si>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</si>
  <si>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</si>
  <si>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</si>
  <si>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</si>
  <si>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</si>
  <si>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</si>
  <si>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</si>
  <si>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</si>
  <si>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</si>
  <si>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</si>
  <si>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</si>
  <si>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</si>
  <si>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</si>
  <si>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</si>
  <si>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</si>
  <si>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</si>
  <si>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</si>
  <si>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</si>
  <si>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</si>
  <si>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</si>
  <si>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</si>
  <si>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</si>
  <si>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</si>
  <si>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</si>
  <si>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</si>
  <si>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</si>
  <si>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</si>
  <si>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</si>
  <si>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</si>
  <si>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</si>
  <si>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</si>
  <si>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</si>
  <si>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</si>
  <si>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</si>
  <si>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</si>
  <si>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</si>
  <si>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</si>
  <si>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</si>
  <si>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</si>
  <si>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</si>
  <si>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</si>
  <si>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</si>
  <si>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</si>
  <si>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</si>
  <si>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</si>
  <si>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</si>
  <si>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</si>
  <si>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</si>
  <si>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</si>
  <si>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</si>
  <si>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</si>
  <si>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</si>
  <si>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</si>
  <si>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</si>
  <si>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</si>
  <si>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</si>
  <si>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</si>
  <si>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</si>
  <si>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</si>
  <si>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</si>
  <si>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</si>
  <si>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</si>
  <si>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</si>
  <si>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</si>
  <si>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</si>
  <si>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</si>
  <si>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</si>
  <si>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</si>
  <si>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</si>
  <si>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</si>
  <si>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</si>
  <si>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</si>
  <si>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</si>
  <si>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</si>
  <si>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</si>
  <si>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</si>
  <si>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</si>
  <si>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</si>
  <si>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</si>
  <si>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</si>
  <si>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</si>
  <si>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</si>
  <si>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</si>
  <si>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</si>
  <si>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</si>
  <si>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</si>
  <si>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</si>
  <si>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</si>
  <si>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</si>
  <si>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</si>
  <si>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</si>
  <si>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</si>
  <si>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</si>
  <si>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</si>
  <si>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</si>
  <si>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</si>
  <si>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</si>
  <si>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</si>
  <si>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</si>
  <si>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</si>
  <si>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</si>
  <si>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</si>
  <si>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</si>
  <si>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</si>
  <si>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</si>
  <si>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</si>
  <si>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</si>
  <si>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</si>
  <si>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</si>
  <si>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</si>
  <si>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</si>
  <si>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</si>
  <si>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</si>
  <si>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</si>
  <si>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</si>
  <si>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</si>
  <si>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</si>
  <si>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</si>
  <si>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</si>
  <si>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</si>
  <si>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</si>
  <si>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</si>
  <si>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</si>
  <si>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</si>
  <si>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</si>
  <si>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</si>
  <si>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</si>
  <si>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</si>
  <si>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</si>
  <si>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</si>
  <si>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</si>
  <si>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</si>
  <si>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</si>
  <si>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</si>
  <si>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</si>
  <si>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</si>
  <si>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</si>
  <si>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</si>
  <si>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</si>
  <si>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</si>
  <si>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</si>
  <si>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</si>
  <si>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</si>
  <si>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</si>
  <si>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</si>
  <si>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</si>
  <si>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</si>
  <si>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</si>
  <si>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</si>
  <si>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</si>
  <si>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</si>
  <si>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</si>
  <si>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</si>
  <si>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</si>
  <si>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</si>
  <si>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</si>
  <si>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</si>
  <si>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</si>
  <si>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</si>
  <si>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</si>
  <si>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</si>
  <si>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</si>
  <si>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</si>
  <si>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</si>
  <si>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</si>
  <si>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</si>
  <si>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</si>
  <si>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</si>
  <si>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</si>
  <si>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</si>
  <si>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</si>
  <si>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</si>
  <si>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</si>
  <si>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</si>
  <si>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</si>
  <si>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</si>
  <si>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</si>
  <si>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</si>
  <si>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</si>
  <si>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</si>
  <si>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</si>
  <si>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</si>
  <si>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</si>
  <si>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</si>
  <si>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</si>
  <si>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</si>
  <si>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</si>
  <si>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</si>
  <si>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</si>
  <si>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</si>
  <si>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</si>
  <si>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</si>
  <si>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</si>
  <si>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</si>
  <si>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</si>
  <si>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</si>
  <si>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</si>
  <si>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</si>
  <si>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</si>
  <si>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</si>
  <si>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</si>
  <si>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</si>
  <si>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</si>
  <si>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</si>
  <si>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</si>
  <si>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</si>
  <si>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</si>
  <si>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</si>
  <si>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</si>
  <si>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</si>
  <si>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</si>
  <si>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</si>
  <si>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</si>
  <si>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</si>
  <si>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</si>
  <si>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</si>
  <si>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</si>
  <si>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</si>
  <si>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</si>
  <si>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</si>
  <si>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</si>
  <si>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</si>
  <si>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</si>
  <si>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</si>
  <si>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</si>
  <si>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</si>
  <si>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</si>
  <si>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</si>
  <si>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</si>
  <si>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</si>
  <si>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</si>
  <si>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</si>
  <si>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</si>
  <si>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</si>
  <si>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</si>
  <si>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</si>
  <si>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</si>
  <si>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</si>
  <si>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</si>
  <si>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</si>
  <si>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</si>
  <si>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</si>
  <si>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</si>
  <si>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</si>
  <si>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</si>
  <si>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</si>
  <si>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</si>
  <si>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</si>
  <si>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</si>
  <si>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</si>
  <si>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</si>
  <si>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</si>
  <si>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</si>
  <si>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</si>
  <si>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</si>
  <si>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</si>
  <si>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</si>
  <si>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</si>
  <si>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</si>
  <si>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</si>
  <si>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</si>
  <si>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</si>
  <si>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</si>
  <si>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</si>
  <si>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</si>
  <si>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</si>
  <si>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</si>
  <si>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</si>
  <si>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</si>
  <si>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</si>
  <si>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</si>
  <si>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</si>
  <si>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</si>
  <si>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</si>
  <si>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</si>
  <si>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</si>
  <si>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</si>
  <si>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</si>
  <si>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</si>
  <si>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</si>
  <si>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</si>
  <si>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</si>
  <si>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</si>
  <si>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</si>
  <si>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</si>
  <si>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</si>
  <si>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</si>
  <si>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</si>
  <si>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</si>
  <si>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</si>
  <si>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</si>
  <si>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</si>
  <si>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</si>
  <si>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</si>
  <si>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</si>
  <si>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</si>
  <si>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</si>
  <si>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</si>
  <si>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</si>
  <si>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</si>
  <si>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</si>
  <si>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</si>
  <si>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</si>
  <si>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</si>
  <si>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</si>
  <si>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</si>
  <si>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</si>
  <si>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</si>
  <si>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</si>
  <si>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</si>
  <si>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</si>
  <si>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</si>
  <si>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</si>
  <si>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</si>
  <si>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</si>
  <si>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</si>
  <si>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</si>
  <si>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</si>
  <si>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</si>
  <si>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</si>
  <si>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</si>
  <si>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</si>
  <si>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</si>
  <si>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</si>
  <si>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</si>
  <si>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</si>
  <si>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</si>
  <si>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</si>
  <si>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</si>
  <si>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</si>
  <si>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</si>
  <si>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</si>
  <si>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</si>
  <si>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</si>
  <si>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</si>
  <si>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</si>
  <si>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</si>
  <si>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</si>
  <si>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</si>
  <si>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</si>
  <si>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</si>
  <si>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</si>
  <si>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</si>
  <si>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</si>
  <si>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</si>
  <si>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</si>
  <si>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</si>
  <si>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</si>
  <si>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</si>
  <si>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</si>
  <si>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</si>
  <si>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</si>
  <si>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</si>
  <si>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</si>
  <si>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</si>
  <si>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</si>
  <si>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</si>
  <si>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</si>
  <si>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</si>
  <si>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</si>
  <si>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</si>
  <si>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</si>
  <si>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</si>
  <si>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</si>
  <si>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</si>
  <si>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</si>
  <si>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</si>
  <si>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</si>
  <si>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</si>
  <si>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</si>
  <si>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</si>
  <si>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</si>
  <si>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</si>
  <si>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</si>
  <si>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</si>
  <si>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</si>
  <si>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</si>
  <si>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</si>
  <si>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</si>
  <si>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</si>
  <si>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</si>
  <si>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</si>
  <si>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</si>
  <si>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</si>
  <si>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</si>
  <si>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</si>
  <si>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</si>
  <si>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</si>
  <si>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</si>
  <si>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</si>
  <si>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</si>
  <si>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</si>
  <si>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</si>
  <si>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</si>
  <si>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</si>
  <si>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</si>
  <si>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</si>
  <si>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</si>
  <si>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</si>
  <si>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</si>
  <si>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</si>
  <si>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</si>
  <si>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</si>
  <si>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</si>
  <si>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</si>
  <si>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</si>
  <si>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</si>
  <si>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</si>
  <si>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</si>
  <si>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</si>
  <si>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</si>
  <si>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</si>
  <si>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</si>
  <si>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</si>
  <si>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</si>
  <si>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</si>
  <si>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</si>
  <si>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</si>
  <si>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</si>
  <si>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</si>
  <si>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</si>
  <si>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</si>
  <si>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</si>
  <si>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</si>
  <si>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</si>
  <si>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</si>
  <si>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</si>
  <si>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</si>
  <si>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</si>
  <si>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</si>
  <si>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</si>
  <si>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</si>
  <si>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</si>
  <si>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</si>
  <si>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</si>
  <si>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</si>
  <si>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</si>
  <si>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</si>
  <si>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</si>
  <si>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</si>
  <si>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</si>
  <si>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</si>
  <si>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</si>
  <si>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</si>
  <si>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</si>
  <si>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</si>
  <si>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</si>
  <si>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</si>
  <si>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</si>
  <si>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</si>
  <si>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</si>
  <si>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</si>
  <si>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</si>
  <si>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</si>
  <si>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</si>
  <si>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</si>
  <si>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</si>
  <si>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</si>
  <si>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</si>
  <si>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</si>
  <si>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</si>
  <si>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</si>
  <si>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</si>
  <si>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</si>
  <si>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</si>
  <si>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</si>
  <si>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</si>
  <si>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</si>
  <si>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</si>
  <si>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</si>
  <si>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</si>
  <si>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</si>
  <si>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</si>
  <si>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</si>
  <si>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</si>
  <si>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</si>
  <si>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</si>
  <si>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</si>
  <si>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</si>
  <si>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</si>
  <si>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</si>
  <si>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</si>
  <si>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</si>
  <si>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</si>
  <si>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</si>
  <si>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</si>
  <si>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</si>
  <si>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</si>
  <si>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</si>
  <si>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</si>
  <si>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</si>
  <si>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</si>
  <si>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</si>
  <si>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</si>
  <si>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</si>
  <si>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</si>
  <si>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</si>
  <si>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</si>
  <si>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</si>
  <si>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</si>
  <si>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</si>
  <si>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</si>
  <si>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</si>
  <si>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</si>
  <si>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</si>
  <si>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</si>
  <si>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</si>
  <si>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</si>
  <si>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</si>
  <si>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</si>
  <si>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</si>
  <si>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</si>
  <si>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</si>
  <si>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</si>
  <si>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</si>
  <si>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</si>
  <si>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</si>
  <si>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</si>
  <si>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</si>
  <si>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</si>
  <si>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</si>
  <si>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</si>
  <si>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</si>
  <si>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</si>
  <si>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</si>
  <si>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</si>
  <si>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</si>
  <si>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</si>
  <si>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</si>
  <si>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</si>
  <si>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</si>
  <si>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</si>
  <si>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</si>
  <si>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</si>
  <si>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</si>
  <si>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</si>
  <si>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</si>
  <si>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</si>
  <si>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</si>
  <si>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</si>
  <si>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</si>
  <si>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</si>
  <si>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</si>
  <si>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</si>
  <si>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</si>
  <si>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</si>
  <si>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</si>
  <si>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</si>
  <si>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</si>
  <si>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</si>
  <si>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</si>
  <si>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</si>
  <si>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</si>
  <si>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</si>
  <si>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</si>
  <si>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</si>
  <si>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</si>
  <si>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</si>
  <si>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</si>
  <si>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</si>
  <si>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</si>
  <si>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</si>
  <si>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</si>
  <si>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</si>
  <si>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</si>
  <si>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</si>
  <si>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</si>
  <si>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</si>
  <si>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</si>
  <si>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</si>
  <si>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</si>
  <si>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</si>
  <si>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</si>
  <si>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</si>
  <si>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</si>
  <si>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</si>
  <si>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</si>
  <si>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</si>
  <si>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</si>
  <si>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</si>
  <si>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</si>
  <si>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</si>
  <si>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</si>
  <si>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</si>
  <si>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</si>
  <si>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</si>
  <si>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</si>
  <si>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</si>
  <si>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</si>
  <si>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</si>
  <si>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</si>
  <si>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</si>
  <si>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</si>
  <si>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</si>
  <si>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</si>
  <si>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</si>
  <si>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</si>
  <si>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</si>
  <si>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</si>
  <si>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</si>
  <si>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</si>
  <si>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</si>
  <si>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</si>
  <si>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</si>
  <si>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</si>
  <si>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</si>
  <si>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</si>
  <si>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</si>
  <si>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</si>
  <si>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</si>
  <si>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</si>
  <si>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</si>
  <si>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</si>
  <si>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</si>
  <si>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</si>
  <si>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</si>
  <si>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</si>
  <si>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</si>
  <si>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</si>
  <si>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</si>
  <si>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</si>
  <si>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</si>
  <si>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</si>
  <si>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</si>
  <si>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</si>
  <si>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</si>
  <si>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</si>
  <si>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</si>
  <si>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</si>
  <si>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</si>
  <si>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</si>
  <si>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</si>
  <si>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</si>
  <si>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</si>
  <si>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</si>
  <si>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</si>
  <si>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</si>
  <si>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</si>
  <si>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</si>
  <si>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</si>
  <si>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</si>
  <si>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</si>
  <si>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</si>
  <si>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</si>
  <si>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</si>
  <si>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</si>
  <si>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</si>
  <si>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</si>
  <si>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</si>
  <si>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</si>
  <si>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</si>
  <si>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</si>
  <si>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</si>
  <si>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</si>
  <si>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</si>
  <si>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</si>
  <si>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</si>
  <si>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</si>
  <si>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</si>
  <si>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</si>
  <si>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</si>
  <si>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</si>
  <si>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</si>
  <si>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</si>
  <si>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</si>
  <si>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</si>
  <si>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</si>
  <si>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</si>
  <si>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</si>
  <si>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</si>
  <si>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</si>
  <si>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</si>
  <si>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</si>
  <si>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</si>
  <si>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</si>
  <si>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</si>
  <si>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</si>
  <si>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</si>
  <si>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</si>
  <si>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</si>
  <si>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</si>
  <si>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</si>
  <si>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</si>
  <si>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</si>
  <si>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</si>
  <si>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</si>
  <si>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</si>
  <si>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</si>
  <si>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</si>
  <si>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</si>
  <si>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</si>
  <si>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</si>
  <si>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</si>
  <si>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</si>
  <si>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</si>
  <si>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</si>
  <si>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</si>
  <si>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</si>
  <si>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</si>
  <si>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</si>
  <si>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</si>
  <si>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</si>
  <si>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</si>
  <si>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</si>
  <si>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</si>
  <si>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</si>
  <si>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</si>
  <si>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</si>
  <si>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</si>
  <si>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</si>
  <si>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</si>
  <si>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</si>
  <si>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</si>
  <si>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</si>
  <si>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</si>
  <si>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</si>
  <si>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</si>
  <si>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</si>
  <si>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</si>
  <si>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</si>
  <si>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</si>
  <si>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</si>
  <si>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</si>
  <si>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</si>
  <si>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</si>
  <si>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</si>
  <si>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</si>
  <si>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</si>
  <si>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</si>
  <si>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</si>
  <si>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</si>
  <si>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</si>
  <si>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</si>
  <si>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</si>
  <si>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</si>
  <si>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</si>
  <si>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</si>
  <si>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</si>
  <si>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</si>
  <si>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</si>
  <si>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</si>
  <si>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</si>
  <si>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</si>
  <si>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</si>
  <si>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</si>
  <si>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</si>
  <si>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</si>
  <si>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</si>
  <si>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</si>
  <si>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</si>
  <si>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</si>
  <si>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</si>
  <si>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</si>
  <si>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</si>
  <si>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</si>
  <si>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</si>
  <si>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</si>
  <si>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</si>
  <si>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</si>
  <si>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</si>
  <si>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</si>
  <si>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</si>
  <si>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</si>
  <si>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</si>
  <si>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</si>
  <si>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</si>
  <si>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</si>
  <si>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</si>
  <si>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</si>
  <si>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</si>
  <si>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</si>
  <si>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</si>
  <si>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</si>
  <si>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</si>
  <si>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</si>
  <si>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</si>
  <si>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</si>
  <si>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</si>
  <si>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</si>
  <si>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</si>
  <si>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</si>
  <si>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</si>
  <si>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</si>
  <si>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</si>
  <si>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</si>
  <si>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</si>
  <si>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</si>
  <si>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</si>
  <si>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</si>
  <si>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</si>
  <si>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</si>
  <si>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</si>
  <si>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</si>
  <si>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</si>
  <si>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</si>
  <si>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</si>
  <si>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</si>
  <si>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</si>
  <si>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</si>
  <si>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</si>
  <si>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</si>
  <si>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</si>
  <si>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</si>
  <si>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</si>
  <si>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</si>
  <si>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</si>
  <si>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</si>
  <si>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</si>
  <si>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</si>
  <si>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</si>
  <si>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</si>
  <si>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</si>
  <si>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</si>
  <si>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</si>
  <si>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</si>
  <si>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</si>
  <si>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</si>
  <si>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</si>
  <si>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</si>
  <si>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</si>
  <si>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</si>
  <si>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</si>
  <si>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</si>
  <si>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</si>
  <si>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</si>
  <si>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</si>
  <si>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</si>
  <si>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</si>
  <si>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</si>
  <si>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</si>
  <si>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</si>
  <si>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</si>
  <si>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</si>
  <si>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</si>
  <si>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</si>
  <si>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</si>
  <si>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</si>
  <si>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</si>
  <si>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</si>
  <si>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</si>
  <si>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</si>
  <si>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</si>
  <si>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</si>
  <si>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</si>
  <si>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</si>
  <si>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</si>
  <si>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</si>
  <si>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</si>
  <si>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</si>
  <si>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</si>
  <si>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</si>
  <si>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</si>
  <si>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</si>
  <si>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</si>
  <si>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</si>
  <si>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</si>
  <si>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</si>
  <si>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</si>
  <si>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</si>
  <si>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</si>
  <si>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</si>
  <si>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</si>
  <si>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</si>
  <si>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</si>
  <si>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</si>
  <si>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</si>
  <si>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</si>
  <si>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</si>
  <si>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</si>
  <si>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</si>
  <si>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</si>
  <si>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</si>
  <si>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</si>
  <si>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</si>
  <si>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</si>
  <si>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</si>
  <si>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</si>
  <si>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</si>
  <si>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</si>
  <si>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</si>
  <si>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</si>
  <si>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</si>
  <si>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</si>
  <si>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</si>
  <si>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</si>
  <si>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</si>
  <si>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</si>
  <si>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</si>
  <si>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</si>
  <si>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</si>
  <si>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</si>
  <si>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</si>
  <si>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</si>
  <si>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</si>
  <si>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</si>
  <si>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</si>
  <si>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</si>
  <si>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</si>
  <si>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</si>
  <si>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</si>
  <si>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</si>
  <si>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</si>
  <si>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</si>
  <si>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</si>
  <si>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</si>
  <si>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</si>
  <si>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</si>
  <si>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</si>
  <si>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</si>
  <si>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</si>
  <si>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</si>
  <si>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</si>
  <si>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</si>
  <si>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</si>
  <si>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</si>
  <si>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</si>
  <si>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</si>
  <si>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</si>
  <si>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</si>
  <si>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</si>
  <si>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</si>
  <si>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</si>
  <si>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</si>
  <si>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</si>
  <si>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</si>
  <si>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</si>
  <si>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</si>
  <si>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</si>
  <si>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</si>
  <si>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</si>
  <si>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</si>
  <si>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</si>
  <si>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</si>
  <si>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</si>
  <si>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</si>
  <si>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</si>
  <si>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</si>
  <si>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</si>
  <si>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</si>
  <si>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</si>
  <si>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</si>
  <si>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</si>
  <si>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</si>
  <si>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</si>
  <si>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</si>
  <si>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</si>
  <si>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</si>
  <si>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</si>
  <si>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</si>
  <si>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</si>
  <si>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</si>
  <si>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</si>
  <si>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</si>
  <si>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</si>
  <si>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</si>
  <si>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</si>
  <si>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</si>
  <si>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</si>
  <si>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</si>
  <si>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</si>
  <si>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</si>
  <si>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</si>
  <si>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</si>
  <si>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</si>
  <si>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</si>
  <si>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</si>
  <si>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</si>
  <si>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</si>
  <si>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</si>
  <si>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</si>
  <si>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</si>
  <si>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</si>
  <si>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</si>
  <si>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</si>
  <si>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</si>
  <si>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</si>
  <si>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</si>
  <si>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</si>
  <si>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</si>
  <si>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</si>
  <si>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</si>
  <si>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</si>
  <si>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</si>
  <si>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</si>
  <si>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</si>
  <si>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</si>
  <si>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</si>
  <si>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</si>
  <si>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</si>
  <si>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</si>
  <si>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</si>
  <si>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</si>
  <si>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</si>
  <si>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</si>
  <si>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</si>
  <si>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</si>
  <si>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</si>
  <si>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</si>
  <si>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</si>
  <si>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</si>
  <si>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</si>
  <si>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</si>
  <si>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</si>
  <si>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</si>
  <si>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</si>
  <si>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</si>
  <si>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</si>
  <si>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</si>
  <si>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</si>
  <si>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</si>
  <si>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</si>
  <si>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</si>
  <si>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</si>
  <si>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</si>
  <si>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</si>
  <si>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</si>
  <si>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</si>
  <si>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</si>
  <si>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</si>
  <si>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</si>
  <si>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</si>
  <si>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</si>
  <si>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</si>
  <si>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</si>
  <si>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</si>
  <si>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</si>
  <si>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</si>
  <si>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</si>
  <si>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</si>
  <si>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</si>
  <si>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</si>
  <si>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</si>
  <si>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</si>
  <si>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</si>
  <si>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</si>
  <si>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</si>
  <si>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</si>
  <si>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</si>
  <si>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</si>
  <si>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</si>
  <si>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</si>
  <si>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</si>
  <si>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</si>
  <si>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</si>
  <si>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</si>
  <si>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</si>
  <si>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</si>
  <si>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</si>
  <si>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</si>
  <si>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</si>
  <si>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</si>
  <si>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</si>
  <si>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</si>
  <si>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</si>
  <si>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</si>
  <si>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</si>
  <si>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</si>
  <si>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</si>
  <si>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</si>
  <si>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</si>
  <si>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</si>
  <si>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</si>
  <si>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</si>
  <si>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</si>
  <si>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</si>
  <si>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</si>
  <si>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</si>
  <si>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</si>
  <si>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</si>
  <si>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</si>
  <si>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</si>
  <si>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</si>
  <si>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</si>
  <si>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</si>
  <si>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</si>
  <si>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</si>
  <si>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</si>
  <si>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</si>
  <si>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</si>
  <si>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</si>
  <si>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</si>
  <si>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</si>
  <si>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</si>
  <si>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</si>
  <si>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</si>
  <si>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</si>
  <si>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</si>
  <si>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</si>
  <si>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</si>
  <si>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</si>
  <si>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</si>
  <si>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</si>
  <si>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</si>
  <si>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</si>
  <si>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</si>
  <si>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</si>
  <si>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</si>
  <si>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</si>
  <si>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</si>
  <si>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</si>
  <si>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</si>
  <si>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</si>
  <si>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</si>
  <si>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</si>
  <si>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</si>
  <si>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</si>
  <si>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</si>
  <si>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</si>
  <si>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</si>
  <si>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</si>
  <si>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</si>
  <si>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</si>
  <si>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</si>
  <si>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</si>
  <si>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</si>
  <si>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</si>
  <si>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</si>
  <si>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</si>
  <si>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</si>
  <si>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</si>
  <si>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</si>
  <si>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</si>
  <si>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</si>
  <si>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</si>
  <si>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</si>
  <si>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</si>
  <si>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</si>
  <si>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</si>
  <si>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</si>
  <si>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</si>
  <si>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</si>
  <si>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</si>
  <si>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</si>
  <si>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</si>
  <si>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</si>
  <si>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</si>
  <si>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</si>
  <si>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</si>
  <si>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</si>
  <si>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</si>
  <si>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</si>
  <si>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</si>
  <si>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</si>
  <si>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</si>
  <si>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</si>
  <si>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</si>
  <si>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</si>
  <si>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</si>
  <si>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</si>
  <si>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</si>
  <si>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</si>
  <si>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</si>
  <si>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</si>
  <si>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</si>
  <si>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</si>
  <si>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</si>
  <si>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</si>
  <si>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</si>
  <si>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</si>
  <si>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</si>
  <si>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</si>
  <si>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</si>
  <si>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</si>
  <si>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</si>
  <si>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</si>
  <si>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</si>
  <si>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</si>
  <si>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</si>
  <si>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</si>
  <si>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</si>
  <si>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</si>
  <si>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</si>
  <si>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</si>
  <si>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</si>
  <si>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</si>
  <si>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</si>
  <si>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</si>
  <si>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</si>
  <si>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</si>
  <si>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</si>
  <si>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</si>
  <si>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</si>
  <si>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</si>
  <si>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</si>
  <si>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</si>
  <si>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</si>
  <si>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</si>
  <si>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</si>
  <si>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</si>
  <si>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</si>
  <si>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</si>
  <si>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</si>
  <si>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</si>
  <si>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</si>
  <si>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</si>
  <si>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</si>
  <si>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</si>
  <si>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</si>
  <si>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</si>
  <si>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</si>
  <si>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</si>
  <si>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</si>
  <si>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</si>
  <si>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</si>
  <si>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</si>
  <si>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</si>
  <si>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</si>
  <si>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</si>
  <si>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</si>
  <si>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</si>
  <si>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</si>
  <si>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</si>
  <si>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</si>
  <si>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</si>
  <si>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</si>
  <si>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</si>
  <si>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</si>
  <si>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</si>
  <si>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</si>
  <si>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</si>
  <si>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</si>
  <si>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</si>
  <si>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</si>
  <si>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</si>
  <si>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</si>
  <si>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</si>
  <si>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</si>
  <si>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</si>
  <si>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</si>
  <si>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</si>
  <si>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</si>
  <si>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</si>
  <si>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</si>
  <si>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</si>
  <si>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</si>
  <si>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</si>
  <si>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</si>
  <si>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</si>
  <si>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</si>
  <si>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</si>
  <si>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</si>
  <si>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</si>
  <si>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</si>
  <si>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</si>
  <si>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</si>
  <si>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</si>
  <si>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</si>
  <si>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</si>
  <si>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</si>
  <si>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</si>
  <si>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</si>
  <si>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</si>
  <si>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</si>
  <si>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</si>
  <si>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</si>
  <si>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</si>
  <si>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</si>
  <si>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</si>
  <si>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</si>
  <si>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</si>
  <si>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</si>
  <si>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</si>
  <si>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</si>
  <si>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</si>
  <si>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</si>
  <si>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</si>
  <si>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</si>
  <si>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</si>
  <si>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</si>
  <si>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</si>
  <si>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</si>
  <si>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</si>
  <si>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</si>
  <si>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</si>
  <si>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</si>
  <si>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</si>
  <si>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</si>
  <si>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</si>
  <si>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</si>
  <si>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</si>
  <si>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</si>
  <si>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</si>
  <si>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</si>
  <si>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</si>
  <si>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</si>
  <si>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</si>
  <si>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</si>
  <si>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</si>
  <si>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</si>
  <si>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</si>
  <si>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</si>
  <si>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</si>
  <si>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</si>
  <si>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</si>
  <si>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</si>
  <si>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</si>
  <si>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</si>
  <si>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</si>
  <si>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</si>
  <si>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</si>
  <si>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</si>
  <si>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</si>
  <si>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</si>
  <si>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</si>
  <si>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</si>
  <si>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</si>
  <si>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</si>
  <si>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</si>
  <si>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</si>
  <si>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</si>
  <si>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</si>
  <si>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</si>
  <si>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</si>
  <si>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</si>
  <si>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</si>
  <si>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</si>
  <si>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</si>
  <si>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</si>
  <si>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</si>
  <si>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</si>
  <si>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</si>
  <si>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</si>
  <si>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</si>
  <si>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</si>
  <si>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</si>
  <si>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</si>
  <si>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</si>
  <si>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</si>
  <si>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</si>
  <si>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</si>
  <si>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</si>
  <si>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</si>
  <si>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</si>
  <si>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</si>
  <si>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</si>
  <si>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</si>
  <si>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</si>
  <si>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</si>
  <si>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</si>
  <si>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</si>
  <si>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</si>
  <si>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</si>
  <si>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</si>
  <si>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</si>
  <si>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</si>
  <si>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</si>
  <si>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</si>
  <si>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</si>
  <si>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</si>
  <si>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</si>
  <si>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</si>
  <si>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</si>
  <si>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</si>
  <si>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</si>
  <si>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</si>
  <si>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</si>
  <si>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</si>
  <si>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</si>
  <si>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</si>
  <si>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</si>
  <si>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</si>
  <si>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</si>
  <si>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</si>
  <si>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</si>
  <si>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</si>
  <si>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</si>
  <si>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</si>
  <si>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</si>
  <si>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</si>
  <si>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</si>
  <si>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</si>
  <si>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</si>
  <si>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</si>
  <si>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</si>
  <si>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</si>
  <si>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</si>
  <si>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</si>
  <si>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</si>
  <si>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</si>
  <si>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</si>
  <si>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</si>
  <si>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</si>
  <si>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</si>
  <si>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</si>
  <si>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</si>
  <si>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</si>
  <si>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</si>
  <si>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</si>
  <si>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</si>
  <si>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</si>
  <si>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</si>
  <si>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</si>
  <si>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</si>
  <si>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</si>
  <si>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</si>
  <si>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</si>
  <si>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</si>
  <si>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</si>
  <si>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</si>
  <si>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</si>
  <si>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</si>
  <si>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</si>
  <si>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</si>
  <si>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</si>
  <si>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</si>
  <si>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</si>
  <si>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</si>
  <si>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</si>
  <si>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</si>
  <si>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</si>
  <si>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</si>
  <si>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</si>
  <si>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</si>
  <si>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</si>
  <si>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</si>
  <si>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</si>
  <si>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</si>
  <si>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</si>
  <si>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</si>
  <si>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</si>
  <si>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</si>
  <si>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</si>
  <si>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</si>
  <si>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</si>
  <si>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</si>
  <si>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</si>
  <si>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</si>
  <si>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</si>
  <si>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</si>
  <si>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</si>
  <si>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</si>
  <si>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</si>
  <si>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</si>
  <si>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</si>
  <si>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</si>
  <si>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</si>
  <si>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</si>
  <si>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</si>
  <si>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</si>
  <si>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</si>
  <si>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</si>
  <si>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</si>
  <si>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</si>
  <si>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</si>
  <si>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</si>
  <si>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</si>
  <si>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</si>
  <si>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</si>
  <si>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</si>
  <si>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</si>
  <si>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</si>
  <si>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</si>
  <si>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</si>
  <si>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</si>
  <si>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</si>
  <si>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</si>
  <si>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</si>
  <si>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</si>
  <si>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</si>
  <si>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</si>
  <si>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</si>
  <si>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</si>
  <si>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</si>
  <si>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</si>
  <si>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</si>
  <si>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</si>
  <si>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</si>
  <si>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</si>
  <si>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</si>
  <si>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</si>
  <si>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</si>
  <si>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</si>
  <si>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</si>
  <si>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</si>
  <si>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</si>
  <si>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</si>
  <si>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</si>
  <si>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</si>
  <si>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</si>
  <si>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</si>
  <si>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</si>
  <si>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</si>
  <si>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</si>
  <si>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</si>
  <si>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</si>
  <si>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</si>
  <si>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</si>
  <si>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</si>
  <si>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</si>
  <si>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</si>
  <si>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</si>
  <si>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</si>
  <si>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</si>
  <si>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</si>
  <si>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</si>
  <si>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</si>
  <si>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</si>
  <si>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</si>
  <si>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</si>
  <si>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</si>
  <si>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</si>
  <si>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</si>
  <si>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</si>
  <si>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</si>
  <si>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</si>
  <si>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</si>
  <si>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</si>
  <si>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</si>
  <si>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</si>
  <si>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</si>
  <si>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</si>
  <si>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</si>
  <si>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</si>
  <si>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</si>
  <si>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</si>
  <si>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</si>
  <si>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</si>
  <si>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</si>
  <si>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</si>
  <si>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</si>
  <si>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</si>
  <si>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</si>
  <si>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</si>
  <si>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</si>
  <si>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</si>
  <si>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</si>
  <si>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</si>
  <si>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</si>
  <si>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</si>
  <si>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</si>
  <si>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</si>
  <si>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</si>
  <si>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</si>
  <si>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</si>
  <si>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</si>
  <si>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</si>
  <si>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</si>
  <si>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</si>
  <si>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</si>
  <si>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</si>
  <si>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</si>
  <si>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</si>
  <si>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</si>
  <si>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</si>
  <si>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</si>
  <si>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</si>
  <si>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</si>
  <si>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</si>
  <si>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</si>
  <si>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</si>
  <si>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</si>
  <si>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</si>
  <si>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</si>
  <si>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</si>
  <si>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</si>
  <si>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</si>
  <si>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</si>
  <si>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</si>
  <si>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</si>
  <si>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</si>
  <si>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</si>
  <si>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</si>
  <si>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</si>
  <si>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</si>
  <si>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</si>
  <si>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</si>
  <si>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</si>
  <si>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</si>
  <si>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</si>
  <si>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</si>
  <si>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</si>
  <si>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</si>
  <si>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</si>
  <si>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</si>
  <si>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</si>
  <si>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</si>
  <si>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</si>
  <si>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</si>
  <si>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</si>
  <si>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</si>
  <si>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</si>
  <si>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</si>
  <si>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</si>
  <si>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</si>
  <si>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</si>
  <si>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</si>
  <si>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</si>
  <si>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</si>
  <si>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</si>
  <si>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</si>
  <si>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</si>
  <si>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</si>
  <si>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</si>
  <si>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</si>
  <si>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</si>
  <si>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</si>
  <si>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</si>
  <si>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</si>
  <si>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</si>
  <si>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</si>
  <si>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</si>
  <si>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</si>
  <si>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</si>
  <si>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</si>
  <si>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</si>
  <si>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</si>
  <si>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</si>
  <si>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</si>
  <si>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</si>
  <si>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</si>
  <si>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</si>
  <si>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</si>
  <si>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</si>
  <si>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</si>
  <si>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</si>
  <si>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</si>
  <si>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</si>
  <si>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</si>
  <si>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</si>
  <si>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</si>
  <si>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</si>
  <si>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</si>
  <si>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</si>
  <si>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</si>
  <si>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</si>
  <si>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</si>
  <si>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</si>
  <si>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</si>
  <si>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</si>
  <si>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</si>
  <si>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</si>
  <si>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</si>
  <si>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</si>
  <si>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</si>
  <si>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</si>
  <si>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</si>
  <si>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</si>
  <si>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</si>
  <si>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</si>
  <si>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</si>
  <si>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</si>
  <si>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</si>
  <si>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</si>
  <si>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</si>
  <si>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</si>
  <si>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</si>
  <si>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</si>
  <si>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</si>
  <si>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</si>
  <si>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</si>
  <si>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</si>
  <si>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</si>
  <si>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</si>
  <si>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</si>
  <si>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</si>
  <si>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</si>
  <si>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</si>
  <si>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</si>
  <si>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</si>
  <si>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</si>
  <si>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</si>
  <si>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</si>
  <si>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</si>
  <si>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</si>
  <si>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</si>
  <si>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</si>
  <si>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</si>
  <si>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</si>
  <si>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</si>
  <si>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</si>
  <si>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</si>
  <si>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</si>
  <si>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</si>
  <si>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</si>
  <si>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</si>
  <si>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</si>
  <si>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</si>
  <si>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</si>
  <si>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</si>
  <si>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</si>
  <si>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</si>
  <si>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</si>
  <si>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</si>
  <si>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</si>
  <si>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</si>
  <si>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</si>
  <si>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</si>
  <si>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</si>
  <si>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</si>
  <si>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</si>
  <si>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</si>
  <si>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</si>
  <si>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</si>
  <si>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</si>
  <si>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</si>
  <si>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</si>
  <si>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</si>
  <si>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</si>
  <si>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</si>
  <si>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</si>
  <si>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</si>
  <si>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</si>
  <si>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</si>
  <si>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</si>
  <si>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</si>
  <si>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</si>
  <si>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</si>
  <si>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</si>
  <si>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</si>
  <si>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</si>
  <si>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</si>
  <si>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</si>
  <si>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</si>
  <si>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</si>
  <si>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</si>
  <si>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</si>
  <si>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</si>
  <si>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</si>
  <si>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</si>
  <si>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</si>
  <si>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</si>
  <si>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</si>
  <si>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</si>
  <si>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</si>
  <si>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</si>
  <si>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</si>
  <si>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</si>
  <si>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</si>
  <si>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</si>
  <si>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</si>
  <si>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</si>
  <si>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</si>
  <si>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</si>
  <si>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</si>
  <si>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</si>
  <si>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</si>
  <si>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</si>
  <si>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</si>
  <si>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</si>
  <si>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</si>
  <si>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</si>
  <si>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</si>
  <si>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</si>
  <si>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</si>
  <si>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</si>
  <si>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</si>
  <si>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</si>
  <si>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</si>
  <si>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</si>
  <si>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</si>
  <si>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</si>
  <si>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</si>
  <si>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</si>
  <si>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</si>
  <si>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</si>
  <si>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</si>
  <si>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</si>
  <si>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</si>
  <si>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</si>
  <si>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</si>
  <si>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</si>
  <si>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</si>
  <si>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</si>
  <si>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</si>
  <si>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</si>
  <si>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</si>
  <si>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</si>
  <si>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</si>
  <si>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</si>
  <si>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</si>
  <si>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</si>
  <si>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</si>
  <si>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</si>
  <si>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</si>
  <si>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</si>
  <si>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</si>
  <si>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</si>
  <si>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</si>
  <si>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</si>
  <si>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</si>
  <si>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</si>
  <si>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</si>
  <si>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</si>
  <si>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</si>
  <si>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</si>
  <si>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</si>
  <si>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</si>
  <si>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</si>
  <si>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</si>
  <si>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</si>
  <si>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</si>
  <si>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</si>
  <si>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</si>
  <si>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</si>
  <si>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</si>
  <si>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</si>
  <si>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</si>
  <si>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</si>
  <si>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</si>
  <si>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</si>
  <si>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</si>
  <si>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</si>
  <si>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</si>
  <si>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</si>
  <si>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</si>
  <si>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</si>
  <si>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</si>
  <si>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</si>
  <si>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</si>
  <si>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</si>
  <si>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</si>
  <si>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</si>
  <si>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</si>
  <si>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</si>
  <si>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</si>
  <si>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</si>
  <si>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</si>
  <si>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</si>
  <si>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</si>
  <si>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</si>
  <si>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</si>
  <si>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</si>
  <si>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</si>
  <si>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</si>
  <si>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</si>
  <si>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</si>
  <si>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</si>
  <si>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</si>
  <si>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</si>
  <si>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</si>
  <si>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</si>
  <si>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</si>
  <si>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</si>
  <si>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</si>
  <si>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</si>
  <si>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</si>
  <si>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</si>
  <si>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</si>
  <si>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</si>
  <si>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</si>
  <si>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</si>
  <si>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</si>
  <si>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</si>
  <si>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</si>
  <si>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</si>
  <si>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</si>
  <si>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</si>
  <si>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</si>
  <si>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</si>
  <si>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</si>
  <si>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</si>
  <si>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</si>
  <si>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</si>
  <si>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</si>
  <si>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</si>
  <si>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</si>
  <si>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</si>
  <si>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</si>
  <si>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</si>
  <si>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</si>
  <si>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</si>
  <si>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</si>
  <si>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</si>
  <si>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</si>
  <si>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</si>
  <si>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</si>
  <si>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</si>
  <si>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</si>
  <si>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</si>
  <si>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</si>
  <si>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</si>
  <si>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</si>
  <si>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</si>
  <si>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</si>
  <si>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</si>
  <si>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</si>
  <si>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</si>
  <si>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</si>
  <si>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</si>
  <si>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</si>
  <si>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</si>
  <si>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</si>
  <si>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</si>
  <si>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</si>
  <si>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</si>
  <si>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</si>
  <si>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</si>
  <si>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</si>
  <si>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</si>
  <si>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</si>
  <si>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</si>
  <si>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</si>
  <si>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</si>
  <si>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</si>
  <si>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</si>
  <si>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</si>
  <si>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</si>
  <si>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</si>
  <si>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</si>
  <si>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</si>
  <si>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</si>
  <si>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</si>
  <si>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</si>
  <si>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</si>
  <si>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</si>
  <si>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</si>
  <si>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</si>
  <si>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</si>
  <si>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</si>
  <si>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</si>
  <si>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</si>
  <si>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</si>
  <si>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</si>
  <si>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</si>
  <si>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</si>
  <si>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</si>
  <si>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</si>
  <si>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</si>
  <si>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</si>
  <si>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</si>
  <si>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</si>
  <si>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</si>
  <si>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</si>
  <si>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</si>
  <si>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</si>
  <si>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</si>
  <si>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</si>
  <si>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</si>
  <si>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</si>
  <si>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</si>
  <si>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</si>
  <si>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</si>
  <si>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</si>
  <si>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</si>
  <si>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</si>
  <si>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</si>
  <si>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</si>
  <si>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</si>
  <si>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</si>
  <si>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</si>
  <si>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</si>
  <si>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</si>
  <si>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</si>
  <si>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</si>
  <si>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</si>
  <si>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</si>
  <si>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</si>
  <si>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</si>
  <si>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</si>
  <si>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</si>
  <si>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</si>
  <si>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</si>
  <si>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</si>
  <si>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</si>
  <si>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</si>
  <si>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</si>
  <si>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</si>
  <si>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</si>
  <si>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</si>
  <si>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</si>
  <si>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</si>
  <si>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</si>
  <si>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</si>
  <si>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</si>
  <si>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</si>
  <si>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</si>
  <si>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</si>
  <si>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</si>
  <si>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</si>
  <si>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</si>
  <si>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</si>
  <si>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</si>
  <si>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</si>
  <si>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</si>
  <si>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</si>
  <si>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</si>
  <si>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</si>
  <si>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</si>
  <si>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</si>
  <si>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</si>
  <si>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</si>
  <si>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</si>
  <si>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</si>
  <si>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</si>
  <si>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</si>
  <si>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</si>
  <si>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</si>
  <si>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</si>
  <si>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</si>
  <si>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</si>
  <si>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</si>
  <si>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</si>
  <si>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</si>
  <si>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</si>
  <si>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</si>
  <si>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</si>
  <si>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</si>
  <si>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</si>
  <si>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</si>
  <si>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</si>
  <si>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</si>
  <si>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</si>
  <si>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</si>
  <si>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</si>
  <si>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</si>
  <si>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</si>
  <si>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</si>
  <si>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</si>
  <si>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</si>
  <si>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</si>
  <si>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</si>
  <si>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</si>
  <si>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</si>
  <si>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</si>
  <si>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</si>
  <si>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</si>
  <si>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</si>
  <si>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</si>
  <si>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</si>
  <si>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</si>
  <si>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</si>
  <si>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</si>
  <si>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</si>
  <si>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</si>
  <si>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</si>
  <si>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</si>
  <si>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</si>
  <si>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</si>
  <si>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</si>
  <si>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</si>
  <si>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</si>
  <si>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</si>
  <si>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</si>
  <si>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</si>
  <si>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</si>
  <si>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</si>
  <si>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</si>
  <si>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</si>
  <si>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</si>
  <si>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</si>
  <si>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</si>
  <si>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</si>
  <si>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</si>
  <si>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</si>
  <si>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</si>
  <si>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</si>
  <si>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</si>
  <si>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</si>
  <si>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</si>
  <si>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</si>
  <si>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</si>
  <si>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</si>
  <si>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</si>
  <si>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</si>
  <si>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</si>
  <si>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</si>
  <si>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</si>
  <si>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</si>
  <si>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</si>
  <si>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</si>
  <si>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</si>
  <si>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</si>
  <si>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</si>
  <si>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</si>
  <si>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</si>
  <si>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</si>
  <si>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</si>
  <si>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</si>
  <si>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</si>
  <si>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</si>
  <si>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</si>
  <si>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</si>
  <si>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</si>
  <si>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</si>
  <si>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</si>
  <si>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</si>
  <si>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</si>
  <si>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</si>
  <si>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</si>
  <si>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</si>
  <si>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</si>
  <si>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</si>
  <si>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</si>
  <si>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</si>
  <si>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</si>
  <si>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</si>
  <si>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</si>
  <si>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</si>
  <si>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</si>
  <si>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</si>
  <si>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</si>
  <si>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</si>
  <si>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</si>
  <si>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</si>
  <si>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</si>
  <si>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</si>
  <si>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</si>
  <si>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</si>
  <si>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</si>
  <si>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</si>
  <si>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</si>
  <si>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</si>
  <si>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</si>
  <si>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</si>
  <si>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</si>
  <si>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</si>
  <si>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</si>
  <si>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</si>
  <si>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</si>
  <si>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</si>
  <si>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</si>
  <si>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</si>
  <si>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</si>
  <si>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</si>
  <si>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</si>
  <si>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</si>
  <si>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</si>
  <si>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</si>
  <si>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</si>
  <si>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</si>
  <si>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</si>
  <si>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</si>
  <si>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</si>
  <si>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</si>
  <si>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</si>
  <si>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</si>
  <si>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</si>
  <si>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</si>
  <si>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</si>
  <si>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</si>
  <si>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</si>
  <si>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</si>
  <si>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</si>
  <si>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</si>
  <si>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</si>
  <si>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</si>
  <si>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</si>
  <si>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</si>
  <si>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</si>
  <si>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</si>
  <si>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</si>
  <si>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</si>
  <si>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</si>
  <si>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</si>
  <si>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</si>
  <si>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</si>
  <si>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</si>
  <si>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</si>
  <si>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</si>
  <si>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</si>
  <si>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</si>
  <si>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</si>
  <si>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</si>
  <si>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</si>
  <si>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</si>
  <si>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</si>
  <si>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</si>
  <si>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</si>
  <si>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</si>
  <si>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</si>
  <si>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</si>
  <si>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</si>
  <si>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</si>
  <si>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</si>
  <si>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</si>
  <si>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</si>
  <si>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</si>
  <si>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</si>
  <si>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</si>
  <si>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</si>
  <si>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</si>
  <si>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</si>
  <si>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</si>
  <si>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</si>
  <si>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</si>
  <si>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</si>
  <si>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</si>
  <si>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</si>
  <si>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</si>
  <si>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</si>
  <si>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</si>
  <si>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</si>
  <si>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</si>
  <si>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</si>
  <si>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</si>
  <si>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</si>
  <si>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</si>
  <si>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</si>
  <si>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</si>
  <si>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</si>
  <si>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</si>
  <si>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</si>
  <si>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</si>
  <si>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</si>
  <si>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</si>
  <si>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</si>
  <si>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</si>
  <si>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</si>
  <si>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</si>
  <si>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</si>
  <si>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</si>
  <si>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</si>
  <si>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</si>
  <si>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</si>
  <si>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</si>
  <si>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</si>
  <si>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</si>
  <si>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</si>
  <si>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</si>
  <si>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</si>
  <si>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</si>
  <si>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</si>
  <si>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</si>
  <si>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</si>
  <si>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</si>
  <si>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</si>
  <si>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</si>
  <si>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</si>
  <si>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</si>
  <si>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</si>
  <si>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</si>
  <si>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</si>
  <si>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</si>
  <si>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</si>
  <si>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</si>
  <si>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</si>
  <si>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</si>
  <si>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</si>
  <si>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</si>
  <si>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</si>
  <si>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</si>
  <si>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</si>
  <si>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</si>
  <si>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</si>
  <si>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</si>
  <si>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</si>
  <si>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</si>
  <si>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</si>
  <si>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</si>
  <si>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</si>
  <si>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</si>
  <si>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</si>
  <si>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</si>
  <si>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</si>
  <si>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</si>
  <si>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</si>
  <si>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</si>
  <si>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</si>
  <si>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</si>
  <si>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</si>
  <si>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</si>
  <si>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</si>
  <si>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</si>
  <si>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</si>
  <si>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</si>
  <si>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</si>
  <si>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</si>
  <si>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</si>
  <si>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</si>
  <si>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</si>
  <si>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</si>
  <si>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</si>
  <si>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</si>
  <si>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</si>
  <si>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</si>
  <si>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</si>
  <si>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</si>
  <si>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</si>
  <si>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</si>
  <si>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</si>
  <si>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</si>
  <si>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</si>
  <si>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</si>
  <si>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</si>
  <si>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</si>
  <si>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</si>
  <si>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</si>
  <si>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</si>
  <si>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</si>
  <si>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</si>
  <si>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</si>
  <si>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</si>
  <si>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</si>
  <si>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</si>
  <si>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</si>
  <si>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</si>
  <si>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</si>
  <si>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</si>
  <si>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</si>
  <si>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</si>
  <si>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</si>
  <si>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</si>
  <si>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</si>
  <si>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</si>
  <si>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</si>
  <si>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</si>
  <si>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</si>
  <si>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</si>
  <si>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</si>
  <si>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</si>
  <si>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</si>
  <si>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</si>
  <si>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</si>
  <si>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</si>
  <si>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</si>
  <si>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</si>
  <si>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</si>
  <si>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</si>
  <si>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</si>
  <si>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</si>
  <si>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</si>
  <si>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</si>
  <si>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</si>
  <si>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</si>
  <si>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</si>
  <si>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</si>
  <si>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</si>
  <si>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</si>
  <si>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</si>
  <si>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</si>
  <si>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</si>
  <si>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</si>
  <si>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</si>
  <si>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</si>
  <si>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</si>
  <si>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</si>
  <si>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</si>
  <si>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</si>
  <si>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</si>
  <si>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</si>
  <si>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</si>
  <si>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</si>
  <si>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</si>
  <si>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</si>
  <si>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</si>
  <si>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</si>
  <si>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</si>
  <si>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</si>
  <si>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</si>
  <si>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</si>
  <si>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</si>
  <si>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</si>
  <si>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</si>
  <si>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</si>
  <si>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</si>
  <si>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</si>
  <si>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</si>
  <si>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</si>
  <si>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</si>
  <si>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</si>
  <si>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</si>
  <si>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</si>
  <si>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</si>
  <si>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</si>
  <si>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</si>
  <si>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</si>
  <si>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</si>
  <si>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</si>
  <si>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</si>
  <si>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</si>
  <si>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</si>
  <si>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</si>
  <si>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</si>
  <si>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</si>
  <si>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</si>
  <si>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</si>
  <si>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</si>
  <si>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</si>
  <si>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</si>
  <si>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</si>
  <si>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</si>
  <si>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</si>
  <si>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</si>
  <si>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</si>
  <si>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</si>
  <si>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</si>
  <si>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</si>
  <si>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</si>
  <si>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</si>
  <si>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</si>
  <si>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</si>
  <si>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</si>
  <si>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</si>
  <si>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</si>
  <si>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</si>
  <si>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</si>
  <si>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</si>
  <si>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</si>
  <si>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</si>
  <si>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</si>
  <si>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</si>
  <si>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</si>
  <si>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</si>
  <si>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</si>
  <si>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</si>
  <si>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</si>
  <si>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</si>
  <si>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</si>
  <si>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</si>
  <si>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</si>
  <si>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</si>
  <si>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</si>
  <si>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</si>
  <si>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</si>
  <si>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</si>
  <si>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</si>
  <si>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</si>
  <si>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</si>
  <si>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</si>
  <si>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</si>
  <si>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</si>
  <si>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</si>
  <si>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</si>
  <si>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</si>
  <si>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</si>
  <si>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</si>
  <si>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</si>
  <si>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</si>
  <si>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</si>
  <si>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</si>
  <si>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</si>
  <si>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</si>
  <si>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</si>
  <si>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</si>
  <si>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</si>
  <si>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</si>
  <si>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</si>
  <si>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</si>
  <si>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</si>
  <si>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</si>
  <si>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</si>
  <si>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</si>
  <si>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</si>
  <si>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</si>
  <si>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</si>
  <si>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</si>
  <si>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</si>
  <si>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</si>
  <si>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</si>
  <si>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</si>
  <si>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</si>
  <si>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</si>
  <si>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</si>
  <si>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</si>
  <si>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</si>
  <si>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</si>
  <si>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</si>
  <si>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</si>
  <si>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</si>
  <si>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</si>
  <si>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</si>
  <si>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</si>
  <si>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</si>
  <si>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</si>
  <si>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</si>
  <si>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</si>
  <si>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</si>
  <si>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</si>
  <si>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</si>
  <si>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</si>
  <si>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</si>
  <si>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</si>
  <si>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</si>
  <si>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</si>
  <si>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</si>
  <si>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</si>
  <si>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</si>
  <si>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</si>
  <si>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</si>
  <si>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</si>
  <si>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</si>
  <si>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</si>
  <si>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</si>
  <si>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</si>
  <si>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</si>
  <si>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</si>
  <si>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</si>
  <si>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</si>
  <si>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</si>
  <si>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</si>
  <si>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</si>
  <si>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</si>
  <si>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</si>
  <si>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</si>
  <si>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</si>
  <si>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</si>
  <si>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</si>
  <si>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</si>
  <si>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</si>
  <si>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</si>
  <si>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</si>
  <si>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</si>
  <si>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</si>
  <si>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</si>
  <si>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</si>
  <si>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</si>
  <si>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</si>
  <si>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</si>
  <si>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</si>
  <si>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</si>
  <si>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</si>
  <si>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</si>
  <si>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</si>
  <si>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</si>
  <si>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</si>
  <si>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</si>
  <si>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</si>
  <si>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</si>
  <si>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</si>
  <si>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</si>
  <si>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</si>
  <si>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</si>
  <si>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</si>
  <si>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</si>
  <si>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</si>
  <si>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</si>
  <si>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</si>
  <si>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</si>
  <si>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</si>
  <si>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</si>
  <si>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</si>
  <si>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</si>
  <si>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</si>
  <si>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</si>
  <si>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</si>
  <si>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</si>
  <si>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</si>
  <si>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</si>
  <si>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</si>
  <si>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</si>
  <si>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</si>
  <si>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</si>
  <si>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</si>
  <si>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</si>
  <si>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</si>
  <si>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</si>
  <si>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</si>
  <si>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</si>
  <si>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</si>
  <si>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</si>
  <si>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</si>
  <si>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</si>
  <si>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</si>
  <si>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</si>
  <si>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</si>
  <si>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</si>
  <si>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</si>
  <si>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</si>
  <si>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</si>
  <si>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</si>
  <si>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</si>
  <si>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</si>
  <si>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</si>
  <si>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</si>
  <si>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</si>
  <si>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</si>
  <si>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</si>
  <si>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</si>
  <si>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</si>
  <si>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</si>
  <si>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</si>
  <si>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</si>
  <si>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</si>
  <si>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</si>
  <si>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</si>
  <si>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</si>
  <si>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</si>
  <si>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</si>
  <si>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</si>
  <si>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</si>
  <si>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</si>
  <si>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</si>
  <si>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</si>
  <si>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</si>
  <si>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</si>
  <si>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</si>
  <si>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</si>
  <si>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</si>
  <si>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</si>
  <si>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</si>
  <si>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</si>
  <si>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</si>
  <si>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</si>
  <si>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</si>
  <si>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</si>
  <si>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</si>
  <si>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</si>
  <si>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</si>
  <si>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</si>
  <si>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</si>
  <si>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</si>
  <si>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</si>
  <si>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</si>
  <si>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</si>
  <si>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</si>
  <si>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</si>
  <si>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</si>
  <si>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</si>
  <si>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</si>
  <si>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</si>
  <si>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</si>
  <si>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</si>
  <si>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</si>
  <si>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</si>
  <si>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</si>
  <si>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</si>
  <si>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</si>
  <si>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</si>
  <si>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</si>
  <si>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</si>
  <si>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</si>
  <si>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</si>
  <si>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</si>
  <si>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</si>
  <si>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</si>
  <si>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</si>
  <si>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</si>
  <si>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</si>
  <si>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</si>
  <si>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</si>
  <si>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</si>
  <si>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</si>
  <si>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</si>
  <si>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</si>
  <si>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</si>
  <si>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</si>
  <si>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</si>
  <si>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</si>
  <si>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</si>
  <si>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</si>
  <si>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</si>
  <si>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</si>
  <si>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</si>
  <si>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</si>
  <si>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</si>
  <si>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</si>
  <si>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</si>
  <si>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</si>
  <si>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</si>
  <si>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</si>
  <si>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</si>
  <si>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</si>
  <si>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</si>
  <si>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</si>
  <si>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</si>
  <si>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</si>
  <si>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</si>
  <si>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</si>
  <si>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</si>
  <si>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</si>
  <si>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</si>
  <si>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</si>
  <si>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</si>
  <si>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</si>
  <si>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</si>
  <si>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</si>
  <si>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</si>
  <si>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</si>
  <si>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</si>
  <si>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</si>
  <si>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</si>
  <si>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</si>
  <si>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</si>
  <si>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</si>
  <si>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</si>
  <si>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</si>
  <si>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</si>
  <si>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</si>
  <si>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</si>
  <si>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</si>
  <si>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</si>
  <si>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</si>
  <si>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</si>
  <si>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</si>
  <si>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</si>
  <si>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</si>
  <si>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</si>
  <si>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</si>
  <si>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</si>
  <si>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</si>
  <si>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</si>
  <si>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</si>
  <si>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</si>
  <si>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</si>
  <si>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</si>
  <si>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</si>
  <si>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</si>
  <si>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</si>
  <si>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</si>
  <si>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</si>
  <si>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</si>
  <si>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</si>
  <si>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</si>
  <si>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</si>
  <si>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</si>
  <si>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</si>
  <si>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</si>
  <si>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</si>
  <si>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</si>
  <si>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</si>
  <si>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</si>
  <si>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</si>
  <si>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</si>
  <si>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</si>
  <si>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</si>
  <si>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</si>
  <si>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</si>
  <si>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</si>
  <si>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</si>
  <si>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</si>
  <si>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</si>
  <si>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</si>
  <si>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</si>
  <si>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</si>
  <si>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</si>
  <si>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</si>
  <si>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</si>
  <si>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</si>
  <si>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</si>
  <si>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</si>
  <si>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</si>
  <si>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</si>
  <si>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</si>
  <si>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</si>
  <si>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</si>
  <si>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</si>
  <si>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</si>
  <si>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</si>
  <si>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</si>
  <si>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</si>
  <si>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</si>
  <si>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</si>
  <si>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</si>
  <si>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</si>
  <si>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</si>
  <si>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</si>
  <si>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</si>
  <si>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</si>
  <si>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</si>
  <si>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</si>
  <si>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</si>
  <si>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</si>
  <si>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</si>
  <si>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</si>
  <si>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</si>
  <si>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</si>
  <si>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</si>
  <si>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</si>
  <si>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</si>
  <si>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</si>
  <si>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</si>
  <si>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</si>
  <si>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</si>
  <si>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</si>
  <si>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</si>
  <si>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</si>
  <si>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</si>
  <si>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</si>
  <si>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</si>
  <si>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</si>
  <si>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</si>
  <si>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</si>
  <si>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</si>
  <si>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</si>
  <si>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</si>
  <si>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</si>
  <si>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</si>
  <si>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</si>
  <si>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</si>
  <si>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</si>
  <si>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</si>
  <si>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</si>
  <si>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</si>
  <si>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</si>
  <si>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</si>
  <si>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</si>
  <si>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</si>
  <si>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</si>
  <si>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</si>
  <si>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</si>
  <si>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</si>
  <si>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</si>
  <si>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</si>
  <si>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</si>
  <si>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</si>
  <si>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</si>
  <si>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</si>
  <si>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</si>
  <si>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</si>
  <si>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</si>
  <si>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</si>
  <si>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</si>
  <si>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</si>
  <si>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</si>
  <si>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</si>
  <si>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</si>
  <si>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</si>
  <si>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</si>
  <si>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</si>
  <si>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</si>
  <si>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</si>
  <si>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</si>
  <si>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</si>
  <si>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</si>
  <si>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</si>
  <si>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</si>
  <si>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</si>
  <si>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</si>
  <si>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</si>
  <si>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</si>
  <si>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</si>
  <si>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</si>
  <si>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</si>
  <si>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</si>
  <si>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</si>
  <si>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</si>
  <si>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</si>
  <si>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</si>
  <si>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</si>
  <si>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</si>
  <si>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</si>
  <si>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</si>
  <si>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</si>
  <si>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</si>
  <si>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</si>
  <si>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</si>
  <si>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</si>
  <si>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</si>
  <si>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</si>
  <si>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</si>
  <si>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</si>
  <si>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</si>
  <si>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</si>
  <si>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</si>
  <si>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</si>
  <si>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</si>
  <si>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</si>
  <si>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</si>
  <si>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</si>
  <si>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</si>
  <si>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</si>
  <si>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</si>
  <si>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</si>
  <si>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</si>
  <si>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</si>
  <si>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</si>
  <si>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</si>
  <si>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</si>
  <si>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</si>
  <si>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</si>
  <si>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</si>
  <si>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</si>
  <si>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</si>
  <si>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</si>
  <si>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</si>
  <si>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</si>
  <si>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</si>
  <si>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</si>
  <si>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</si>
  <si>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</si>
  <si>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</si>
  <si>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</si>
  <si>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</si>
  <si>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</si>
  <si>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</si>
  <si>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</si>
  <si>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</si>
  <si>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</si>
  <si>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</si>
  <si>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</si>
  <si>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</si>
  <si>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</si>
  <si>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</si>
  <si>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</si>
  <si>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</si>
  <si>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</si>
  <si>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</si>
  <si>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</si>
  <si>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</si>
  <si>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</si>
  <si>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</si>
  <si>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</si>
  <si>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</si>
  <si>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</si>
  <si>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</si>
  <si>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</si>
  <si>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</si>
  <si>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</si>
  <si>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</si>
  <si>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</si>
  <si>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</si>
  <si>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</si>
  <si>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</si>
  <si>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</si>
  <si>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</si>
  <si>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</si>
  <si>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</si>
  <si>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</si>
  <si>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</si>
  <si>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</si>
  <si>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</si>
  <si>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</si>
  <si>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</si>
  <si>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</si>
  <si>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</si>
  <si>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</si>
  <si>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</si>
  <si>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</si>
  <si>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</si>
  <si>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</si>
  <si>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</si>
  <si>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</si>
  <si>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</si>
  <si>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</si>
  <si>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</si>
  <si>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</si>
  <si>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</si>
  <si>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</si>
  <si>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</si>
  <si>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</si>
  <si>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</si>
  <si>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</si>
  <si>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</si>
  <si>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</si>
  <si>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</si>
  <si>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</si>
  <si>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</si>
  <si>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</si>
  <si>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</si>
  <si>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</si>
  <si>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</si>
  <si>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</si>
  <si>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</si>
  <si>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</si>
  <si>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</si>
  <si>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</si>
  <si>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</si>
  <si>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</si>
  <si>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</si>
  <si>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</si>
  <si>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</si>
  <si>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</si>
  <si>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</si>
  <si>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</si>
  <si>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</si>
  <si>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</si>
  <si>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</si>
  <si>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</si>
  <si>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</si>
  <si>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</si>
  <si>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</si>
  <si>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</si>
  <si>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</si>
  <si>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</si>
  <si>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</si>
  <si>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</si>
  <si>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</si>
  <si>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</si>
  <si>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</si>
  <si>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</si>
  <si>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</si>
  <si>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</si>
  <si>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</si>
  <si>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</si>
  <si>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</si>
  <si>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</si>
  <si>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</si>
  <si>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</si>
  <si>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</si>
  <si>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</si>
  <si>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</si>
  <si>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</si>
  <si>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</si>
  <si>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</si>
  <si>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</si>
  <si>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</si>
  <si>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</si>
  <si>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</si>
  <si>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</si>
  <si>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</si>
  <si>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</si>
  <si>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</si>
  <si>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</si>
  <si>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</si>
  <si>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</si>
  <si>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</si>
  <si>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</si>
  <si>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</si>
  <si>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</si>
  <si>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</si>
  <si>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</si>
  <si>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</si>
  <si>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</si>
  <si>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</si>
  <si>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</si>
  <si>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</si>
  <si>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</si>
  <si>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</si>
  <si>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</si>
  <si>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</si>
  <si>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</si>
  <si>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</si>
  <si>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</si>
  <si>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</si>
  <si>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</si>
  <si>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</si>
  <si>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</si>
  <si>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</si>
  <si>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</si>
  <si>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</si>
  <si>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</si>
  <si>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</si>
  <si>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</si>
  <si>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</si>
  <si>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</si>
  <si>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</si>
  <si>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</si>
  <si>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</si>
  <si>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</si>
  <si>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</si>
  <si>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</si>
  <si>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</si>
  <si>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</si>
  <si>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</si>
  <si>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</si>
  <si>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</si>
  <si>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</si>
  <si>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</si>
  <si>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</si>
  <si>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</si>
  <si>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</si>
  <si>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</si>
  <si>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</si>
  <si>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</si>
  <si>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</si>
  <si>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</si>
  <si>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</si>
  <si>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</si>
  <si>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</si>
  <si>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</si>
  <si>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</si>
  <si>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</si>
  <si>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</si>
  <si>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</si>
  <si>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</si>
  <si>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</si>
  <si>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</si>
  <si>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</si>
  <si>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</si>
  <si>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</si>
  <si>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</si>
  <si>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</si>
  <si>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</si>
  <si>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</si>
  <si>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</si>
  <si>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</si>
  <si>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</si>
  <si>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</si>
  <si>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</si>
  <si>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</si>
  <si>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</si>
  <si>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</si>
  <si>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</si>
  <si>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</si>
  <si>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</si>
  <si>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</si>
  <si>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</si>
  <si>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</si>
  <si>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</si>
  <si>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</si>
  <si>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</si>
  <si>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</si>
  <si>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</si>
  <si>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</si>
  <si>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</si>
  <si>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</si>
  <si>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</si>
  <si>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</si>
  <si>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</si>
  <si>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</si>
  <si>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</si>
  <si>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</si>
  <si>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</si>
  <si>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</si>
  <si>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</si>
  <si>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</si>
  <si>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</si>
  <si>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</si>
  <si>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</si>
  <si>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</si>
  <si>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</si>
  <si>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</si>
  <si>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</si>
  <si>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</si>
  <si>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</si>
  <si>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</si>
  <si>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</si>
  <si>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</si>
  <si>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</si>
  <si>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</si>
  <si>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</si>
  <si>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</si>
  <si>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</si>
  <si>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</si>
  <si>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</si>
  <si>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</si>
  <si>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</si>
  <si>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</si>
  <si>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</si>
  <si>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</si>
  <si>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</si>
  <si>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</si>
  <si>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</si>
  <si>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</si>
  <si>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</si>
  <si>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</si>
  <si>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</si>
  <si>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</si>
  <si>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</si>
  <si>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</si>
  <si>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</si>
  <si>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</si>
  <si>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</si>
  <si>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</si>
  <si>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</si>
  <si>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</si>
  <si>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</si>
  <si>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</si>
  <si>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</si>
  <si>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</si>
  <si>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</si>
  <si>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</si>
  <si>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</si>
  <si>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</si>
  <si>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</si>
  <si>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</si>
  <si>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</si>
  <si>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</si>
  <si>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</si>
  <si>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</si>
  <si>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</si>
  <si>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</si>
  <si>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</si>
  <si>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</si>
  <si>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</si>
  <si>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</si>
  <si>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</si>
  <si>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</si>
  <si>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</si>
  <si>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</si>
  <si>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</si>
  <si>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</si>
  <si>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</si>
  <si>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</si>
  <si>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</si>
  <si>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</si>
  <si>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</si>
  <si>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</si>
  <si>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</si>
  <si>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</si>
  <si>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</si>
  <si>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</si>
  <si>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</si>
  <si>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</si>
  <si>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</si>
  <si>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</si>
  <si>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</si>
  <si>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</si>
  <si>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</si>
  <si>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</si>
  <si>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</si>
  <si>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</si>
  <si>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</si>
  <si>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</si>
  <si>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</si>
  <si>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</si>
  <si>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</si>
  <si>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</si>
  <si>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</si>
  <si>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</si>
  <si>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</si>
  <si>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</si>
  <si>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</si>
  <si>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</si>
  <si>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</si>
  <si>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</si>
  <si>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</si>
  <si>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</si>
  <si>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</si>
  <si>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</si>
  <si>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</si>
  <si>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</si>
  <si>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</si>
  <si>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</si>
  <si>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</si>
  <si>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</si>
  <si>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</si>
  <si>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</si>
  <si>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</si>
  <si>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</si>
  <si>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</si>
  <si>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</si>
  <si>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</si>
  <si>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</si>
  <si>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</si>
  <si>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</si>
  <si>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</si>
  <si>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</si>
  <si>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</si>
  <si>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</si>
  <si>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</si>
  <si>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</si>
  <si>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</si>
  <si>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</si>
  <si>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</si>
  <si>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</si>
  <si>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</si>
  <si>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</si>
  <si>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</si>
  <si>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</si>
  <si>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</si>
  <si>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</si>
  <si>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</si>
  <si>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</si>
  <si>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</si>
  <si>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</si>
  <si>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</si>
  <si>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</si>
  <si>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</si>
  <si>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</si>
  <si>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</si>
  <si>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</si>
  <si>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</si>
  <si>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</si>
  <si>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</si>
  <si>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</si>
  <si>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</si>
  <si>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</si>
  <si>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</si>
  <si>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</si>
  <si>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</si>
  <si>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</si>
  <si>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</si>
  <si>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</si>
  <si>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</si>
  <si>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</si>
  <si>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</si>
  <si>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</si>
  <si>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</si>
  <si>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</si>
  <si>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</si>
  <si>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</si>
  <si>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</si>
  <si>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</si>
  <si>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</si>
  <si>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</si>
  <si>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</si>
  <si>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</si>
  <si>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</si>
  <si>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</si>
  <si>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</si>
  <si>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</si>
  <si>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</si>
  <si>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</si>
  <si>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</si>
  <si>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</si>
  <si>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</si>
  <si>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</si>
  <si>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</si>
  <si>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</si>
  <si>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</si>
  <si>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</si>
  <si>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</si>
  <si>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</si>
  <si>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</si>
  <si>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</si>
  <si>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</si>
  <si>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</si>
  <si>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</si>
  <si>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</si>
  <si>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</si>
  <si>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</si>
  <si>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</si>
  <si>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</si>
  <si>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</si>
  <si>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</si>
  <si>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</si>
  <si>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</si>
  <si>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</si>
  <si>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</si>
  <si>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</si>
  <si>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</si>
  <si>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</si>
  <si>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</si>
  <si>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</si>
  <si>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</si>
  <si>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</si>
  <si>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</si>
  <si>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</si>
  <si>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</si>
  <si>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</si>
  <si>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</si>
  <si>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</si>
  <si>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</si>
  <si>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</si>
  <si>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</si>
  <si>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</si>
  <si>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</si>
  <si>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</si>
  <si>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</si>
  <si>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</si>
  <si>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</si>
  <si>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</si>
  <si>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</si>
  <si>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</si>
  <si>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</si>
  <si>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</si>
  <si>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</si>
  <si>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</si>
  <si>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</si>
  <si>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</si>
  <si>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</si>
  <si>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</si>
  <si>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</si>
  <si>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</si>
  <si>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</si>
  <si>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</si>
  <si>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</si>
  <si>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</si>
  <si>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</si>
  <si>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</si>
  <si>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</si>
  <si>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</si>
  <si>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</si>
  <si>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</si>
  <si>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</si>
  <si>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</si>
  <si>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</si>
  <si>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</si>
  <si>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</si>
  <si>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</si>
  <si>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</si>
  <si>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</si>
  <si>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</si>
  <si>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</si>
  <si>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</si>
  <si>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</si>
  <si>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</si>
  <si>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</si>
  <si>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</si>
  <si>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</si>
  <si>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</si>
  <si>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</si>
  <si>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</si>
  <si>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</si>
  <si>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</si>
  <si>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</si>
  <si>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</si>
  <si>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</si>
  <si>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</si>
  <si>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</si>
  <si>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</si>
  <si>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</si>
  <si>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</si>
  <si>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</si>
  <si>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</si>
  <si>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</si>
  <si>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</si>
  <si>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</si>
  <si>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</si>
  <si>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</si>
  <si>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</si>
  <si>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</si>
  <si>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</si>
  <si>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</si>
  <si>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</si>
  <si>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</si>
  <si>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</si>
  <si>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</si>
  <si>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</si>
  <si>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</si>
  <si>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</si>
  <si>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</si>
  <si>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</si>
  <si>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</si>
  <si>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</si>
  <si>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</si>
  <si>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</si>
  <si>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</si>
  <si>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</si>
  <si>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</si>
  <si>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</si>
  <si>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</si>
  <si>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</si>
  <si>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</si>
  <si>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</si>
  <si>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</si>
  <si>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</si>
  <si>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</si>
  <si>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</si>
  <si>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</si>
  <si>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</si>
  <si>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</si>
  <si>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</si>
  <si>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</si>
  <si>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</si>
  <si>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</si>
  <si>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</si>
  <si>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</si>
  <si>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</si>
  <si>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</si>
  <si>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</si>
  <si>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</si>
  <si>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</si>
  <si>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</si>
  <si>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</si>
  <si>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</si>
  <si>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</si>
  <si>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</si>
  <si>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</si>
  <si>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</si>
  <si>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</si>
  <si>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</si>
  <si>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</si>
  <si>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</si>
  <si>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</si>
  <si>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</si>
  <si>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</si>
  <si>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</si>
  <si>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</si>
  <si>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</si>
  <si>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</si>
  <si>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</si>
  <si>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</si>
  <si>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</si>
  <si>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</si>
  <si>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</si>
  <si>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</si>
  <si>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</si>
  <si>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</si>
  <si>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</si>
  <si>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</si>
  <si>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</si>
  <si>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</si>
  <si>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</si>
  <si>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</si>
  <si>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</si>
  <si>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</si>
  <si>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</si>
  <si>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</si>
  <si>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</si>
  <si>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</si>
  <si>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</si>
  <si>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</si>
  <si>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</si>
  <si>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</si>
  <si>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</si>
  <si>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</si>
  <si>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</si>
  <si>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</si>
  <si>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</si>
  <si>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</si>
  <si>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</si>
  <si>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</si>
  <si>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</si>
  <si>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</si>
  <si>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</si>
  <si>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</si>
  <si>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</si>
  <si>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</si>
  <si>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</si>
  <si>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</si>
  <si>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</si>
  <si>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</si>
  <si>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</si>
  <si>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</si>
  <si>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</si>
  <si>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</si>
  <si>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</si>
  <si>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</si>
  <si>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</si>
  <si>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</si>
  <si>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</si>
  <si>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</si>
  <si>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</si>
  <si>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</si>
  <si>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</si>
  <si>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</si>
  <si>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</si>
  <si>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</si>
  <si>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</si>
  <si>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</si>
  <si>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</si>
  <si>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</si>
  <si>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</si>
  <si>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</si>
  <si>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</si>
  <si>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</si>
  <si>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</si>
  <si>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</si>
  <si>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</si>
  <si>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</si>
  <si>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</si>
  <si>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</si>
  <si>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</si>
  <si>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</si>
  <si>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</si>
  <si>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</si>
  <si>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</si>
  <si>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</si>
  <si>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</si>
  <si>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</si>
  <si>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</si>
  <si>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</si>
  <si>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</si>
  <si>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</si>
  <si>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</si>
  <si>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</si>
  <si>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</si>
  <si>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</si>
  <si>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</si>
  <si>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</si>
  <si>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</si>
  <si>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</si>
  <si>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</si>
  <si>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</si>
  <si>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</si>
  <si>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</si>
  <si>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</si>
  <si>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</si>
  <si>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</si>
  <si>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</si>
  <si>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</si>
  <si>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</si>
  <si>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</si>
  <si>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</si>
  <si>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</si>
  <si>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</si>
  <si>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</si>
  <si>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</si>
  <si>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</si>
  <si>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</si>
  <si>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</si>
  <si>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</si>
  <si>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</si>
  <si>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</si>
  <si>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</si>
  <si>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</si>
  <si>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</si>
  <si>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</si>
  <si>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</si>
  <si>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</si>
  <si>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</si>
  <si>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</si>
  <si>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</si>
  <si>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</si>
  <si>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</si>
  <si>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</si>
  <si>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</si>
  <si>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</si>
  <si>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</si>
  <si>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</si>
  <si>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</si>
  <si>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</si>
  <si>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</si>
  <si>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</si>
  <si>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</si>
  <si>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</si>
  <si>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</si>
  <si>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</si>
  <si>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</si>
  <si>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</si>
  <si>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</si>
  <si>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</si>
  <si>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</si>
  <si>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</si>
  <si>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</si>
  <si>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</si>
  <si>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</si>
  <si>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</si>
  <si>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</si>
  <si>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</si>
  <si>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</si>
  <si>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</si>
  <si>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</si>
  <si>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</si>
  <si>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</si>
  <si>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</si>
  <si>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</si>
  <si>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</si>
  <si>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</si>
  <si>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</si>
  <si>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</si>
  <si>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</si>
  <si>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</si>
  <si>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</si>
  <si>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</si>
  <si>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</si>
  <si>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</si>
  <si>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</si>
  <si>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</si>
  <si>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</si>
  <si>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</si>
  <si>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</si>
  <si>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</si>
  <si>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</si>
  <si>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</si>
  <si>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</si>
  <si>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</si>
  <si>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</si>
  <si>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</si>
  <si>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</si>
  <si>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</si>
  <si>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</si>
  <si>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</si>
  <si>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</si>
  <si>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</si>
  <si>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</si>
  <si>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</si>
  <si>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</si>
  <si>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</si>
  <si>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</si>
  <si>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</si>
  <si>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</si>
  <si>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</si>
  <si>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</si>
  <si>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</si>
  <si>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</si>
  <si>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</si>
  <si>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</si>
  <si>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</si>
  <si>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</si>
  <si>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</si>
  <si>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</si>
  <si>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</si>
  <si>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</si>
  <si>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</si>
  <si>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</si>
  <si>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</si>
  <si>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</si>
  <si>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</si>
  <si>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</si>
  <si>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</si>
  <si>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</si>
  <si>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</si>
  <si>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</si>
  <si>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</si>
  <si>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</si>
  <si>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</si>
  <si>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</si>
  <si>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</si>
  <si>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</si>
  <si>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</si>
  <si>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</si>
  <si>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</si>
  <si>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</si>
  <si>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</si>
  <si>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</si>
  <si>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</si>
  <si>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</si>
  <si>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</si>
  <si>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</si>
  <si>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</si>
  <si>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</si>
  <si>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</si>
  <si>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</si>
  <si>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</si>
  <si>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</si>
  <si>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</si>
  <si>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</si>
  <si>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</si>
  <si>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</si>
  <si>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</si>
  <si>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</si>
  <si>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</si>
  <si>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</si>
  <si>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</si>
  <si>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</si>
  <si>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</si>
  <si>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</si>
  <si>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</si>
  <si>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</si>
  <si>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</si>
  <si>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</si>
  <si>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</si>
  <si>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</si>
  <si>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</si>
  <si>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</si>
  <si>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</si>
  <si>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</si>
  <si>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</si>
  <si>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</si>
  <si>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</si>
  <si>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</si>
  <si>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</si>
  <si>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</si>
  <si>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</si>
  <si>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</si>
  <si>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</si>
  <si>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</si>
  <si>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</si>
  <si>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</si>
  <si>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</si>
  <si>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</si>
  <si>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</si>
  <si>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</si>
  <si>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</si>
  <si>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</si>
  <si>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</si>
  <si>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</si>
  <si>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</si>
  <si>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</si>
  <si>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</si>
  <si>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</si>
  <si>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</si>
  <si>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</si>
  <si>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</si>
  <si>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</si>
  <si>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</si>
  <si>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</si>
  <si>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</si>
  <si>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</si>
  <si>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</si>
  <si>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</si>
  <si>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</si>
  <si>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</si>
  <si>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</si>
  <si>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</si>
  <si>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</si>
  <si>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</si>
  <si>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</si>
  <si>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</si>
  <si>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</si>
  <si>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</si>
  <si>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</si>
  <si>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</si>
  <si>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</si>
  <si>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</si>
  <si>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</si>
  <si>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</si>
  <si>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</si>
  <si>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</si>
  <si>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</si>
  <si>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</si>
  <si>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</si>
  <si>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</si>
  <si>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</si>
  <si>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</si>
  <si>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</si>
  <si>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</si>
  <si>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</si>
  <si>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</si>
  <si>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</si>
  <si>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</si>
  <si>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</si>
  <si>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</si>
  <si>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</si>
  <si>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</si>
  <si>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</si>
  <si>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</si>
  <si>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</si>
  <si>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</si>
  <si>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</si>
  <si>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</si>
  <si>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</si>
  <si>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</si>
  <si>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</si>
  <si>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</si>
  <si>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</si>
  <si>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</si>
  <si>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</si>
  <si>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</si>
  <si>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</si>
  <si>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</si>
  <si>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</si>
  <si>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</si>
  <si>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</si>
  <si>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</si>
  <si>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</si>
  <si>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</si>
  <si>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</si>
  <si>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</si>
  <si>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</si>
  <si>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</si>
  <si>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</si>
  <si>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</si>
  <si>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</si>
  <si>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</si>
  <si>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</si>
  <si>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</si>
  <si>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</si>
  <si>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</si>
  <si>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</si>
  <si>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</si>
  <si>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</si>
  <si>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</si>
  <si>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</si>
  <si>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</si>
  <si>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</si>
  <si>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</si>
  <si>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</si>
  <si>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</si>
  <si>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</si>
  <si>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</si>
  <si>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</si>
  <si>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</si>
  <si>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</si>
  <si>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</si>
  <si>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</si>
  <si>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</si>
  <si>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</si>
  <si>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</si>
  <si>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</si>
  <si>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</si>
  <si>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</si>
  <si>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</si>
  <si>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</si>
  <si>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</si>
  <si>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</si>
  <si>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</si>
  <si>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</si>
  <si>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</si>
  <si>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</si>
  <si>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</si>
  <si>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</si>
  <si>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</si>
  <si>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</si>
  <si>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</si>
  <si>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</si>
  <si>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</si>
  <si>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</si>
  <si>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</si>
  <si>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</si>
  <si>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</si>
  <si>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</si>
  <si>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</si>
  <si>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</si>
  <si>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</si>
  <si>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</si>
  <si>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</si>
  <si>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</si>
  <si>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</si>
  <si>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</si>
  <si>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</si>
  <si>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</si>
  <si>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</si>
  <si>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</si>
  <si>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</si>
  <si>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</si>
  <si>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</si>
  <si>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</si>
  <si>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</si>
  <si>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</si>
  <si>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</si>
  <si>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</si>
  <si>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</si>
  <si>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</si>
  <si>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</si>
  <si>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</si>
  <si>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</si>
  <si>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</si>
  <si>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</si>
  <si>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</si>
  <si>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</si>
  <si>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</si>
  <si>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</si>
  <si>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</si>
  <si>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</si>
  <si>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</si>
  <si>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</si>
  <si>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</si>
  <si>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</si>
  <si>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</si>
  <si>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</si>
  <si>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</si>
  <si>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</si>
  <si>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</si>
  <si>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</si>
  <si>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</si>
  <si>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</si>
  <si>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</si>
  <si>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</si>
  <si>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</si>
  <si>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</si>
  <si>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</si>
  <si>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</si>
  <si>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</si>
  <si>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</si>
  <si>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</si>
  <si>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</si>
  <si>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</si>
  <si>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</si>
  <si>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</si>
  <si>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</si>
  <si>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</si>
  <si>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</si>
  <si>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</si>
  <si>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</si>
  <si>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</si>
  <si>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</si>
  <si>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</si>
  <si>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</si>
  <si>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</si>
  <si>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</si>
  <si>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</si>
  <si>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</si>
  <si>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</si>
  <si>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</si>
  <si>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</si>
  <si>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</si>
  <si>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</si>
  <si>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</si>
  <si>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</si>
  <si>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</si>
  <si>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</si>
  <si>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</si>
  <si>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</si>
  <si>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</si>
  <si>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</si>
  <si>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</si>
  <si>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</si>
  <si>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</si>
  <si>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</si>
  <si>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</si>
  <si>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</si>
  <si>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</si>
  <si>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</si>
  <si>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</si>
  <si>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</si>
  <si>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</si>
  <si>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</si>
  <si>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</si>
  <si>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</si>
  <si>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</si>
  <si>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</si>
  <si>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</si>
  <si>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</si>
  <si>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</si>
  <si>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</si>
  <si>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</si>
  <si>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</si>
  <si>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</si>
  <si>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</si>
  <si>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</si>
  <si>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</si>
  <si>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</si>
  <si>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</si>
  <si>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</si>
  <si>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</si>
  <si>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</si>
  <si>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</si>
  <si>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</si>
  <si>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</si>
  <si>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</si>
  <si>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</si>
  <si>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</si>
  <si>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</si>
  <si>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</si>
  <si>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</si>
  <si>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</si>
  <si>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</si>
  <si>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</si>
  <si>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</si>
  <si>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</si>
  <si>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</si>
  <si>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</si>
  <si>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</si>
  <si>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</si>
  <si>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</si>
  <si>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</si>
  <si>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</si>
  <si>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</si>
  <si>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</si>
  <si>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</si>
  <si>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</si>
  <si>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</si>
  <si>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</si>
  <si>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</si>
  <si>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</si>
  <si>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</si>
  <si>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</si>
  <si>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</si>
  <si>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</si>
  <si>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</si>
  <si>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</si>
  <si>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</si>
  <si>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</si>
  <si>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</si>
  <si>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</si>
  <si>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</si>
  <si>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</si>
  <si>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</si>
  <si>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</si>
  <si>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</si>
  <si>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</si>
  <si>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</si>
  <si>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</si>
  <si>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</si>
  <si>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</si>
  <si>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</si>
  <si>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</si>
  <si>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</si>
  <si>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</si>
  <si>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</si>
  <si>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</si>
  <si>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</si>
  <si>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</si>
  <si>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</si>
  <si>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</si>
  <si>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</si>
  <si>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</si>
  <si>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</si>
  <si>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</si>
  <si>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</si>
  <si>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</si>
  <si>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</si>
  <si>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</si>
  <si>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</si>
  <si>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</si>
  <si>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</si>
  <si>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</si>
  <si>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</si>
  <si>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</si>
  <si>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</si>
  <si>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</si>
  <si>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</si>
  <si>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</si>
  <si>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</si>
  <si>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</si>
  <si>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</si>
  <si>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</si>
  <si>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</si>
  <si>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</si>
  <si>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</si>
  <si>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</si>
  <si>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</si>
  <si>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</si>
  <si>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</si>
  <si>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</si>
  <si>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</si>
  <si>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</si>
  <si>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</si>
  <si>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</si>
  <si>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</si>
  <si>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</si>
  <si>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</si>
  <si>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</si>
  <si>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</si>
  <si>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</si>
  <si>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</si>
  <si>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</si>
  <si>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</si>
  <si>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</si>
  <si>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</si>
  <si>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</si>
  <si>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</si>
  <si>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</si>
  <si>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</si>
  <si>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</si>
  <si>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</si>
  <si>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</si>
  <si>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</si>
  <si>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</si>
  <si>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</si>
  <si>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</si>
  <si>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</si>
  <si>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</si>
  <si>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</si>
  <si>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</si>
  <si>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</si>
  <si>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</si>
  <si>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</si>
  <si>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</si>
  <si>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</si>
  <si>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</si>
  <si>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</si>
  <si>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</si>
  <si>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</si>
  <si>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</si>
  <si>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</si>
  <si>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</si>
  <si>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</si>
  <si>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</si>
  <si>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</si>
  <si>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</si>
  <si>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</si>
  <si>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</si>
  <si>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</si>
  <si>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</si>
  <si>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</si>
  <si>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</si>
  <si>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</si>
  <si>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</si>
  <si>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</si>
  <si>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</si>
  <si>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</si>
  <si>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</si>
  <si>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</si>
  <si>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</si>
  <si>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</si>
  <si>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</si>
  <si>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</si>
  <si>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</si>
  <si>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</si>
  <si>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</si>
  <si>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</si>
  <si>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</si>
  <si>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</si>
  <si>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</si>
  <si>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</si>
  <si>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</si>
  <si>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</si>
  <si>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</si>
  <si>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</si>
  <si>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</si>
  <si>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</si>
  <si>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</si>
  <si>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</si>
  <si>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</si>
  <si>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</si>
  <si>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</si>
  <si>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</si>
  <si>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</si>
  <si>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</si>
  <si>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</si>
  <si>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</si>
  <si>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</si>
  <si>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</si>
  <si>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</si>
  <si>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</si>
  <si>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</si>
  <si>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</si>
  <si>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</si>
  <si>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</si>
  <si>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</si>
  <si>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</si>
  <si>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</si>
  <si>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</si>
  <si>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</si>
  <si>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</si>
  <si>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</si>
  <si>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</si>
  <si>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</si>
  <si>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</si>
  <si>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</si>
  <si>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</si>
  <si>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</si>
  <si>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</si>
  <si>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</si>
  <si>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</si>
  <si>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</si>
  <si>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</si>
  <si>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</si>
  <si>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</si>
  <si>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</si>
  <si>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</si>
  <si>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</si>
  <si>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</si>
  <si>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</si>
  <si>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</si>
  <si>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</si>
  <si>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</si>
  <si>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</si>
  <si>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</si>
  <si>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</si>
  <si>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</si>
  <si>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</si>
  <si>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</si>
  <si>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</si>
  <si>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</si>
  <si>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</si>
  <si>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</si>
  <si>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</si>
  <si>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</si>
  <si>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</si>
  <si>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</si>
  <si>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</si>
  <si>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</si>
  <si>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</si>
  <si>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</si>
  <si>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</si>
  <si>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</si>
  <si>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</si>
  <si>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</si>
  <si>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</si>
  <si>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</si>
  <si>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</si>
  <si>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</si>
  <si>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</si>
  <si>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</si>
  <si>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</si>
  <si>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</si>
  <si>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</si>
  <si>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</si>
  <si>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</si>
  <si>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</si>
  <si>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</si>
  <si>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</si>
  <si>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</si>
  <si>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</si>
  <si>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</si>
  <si>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</si>
  <si>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</si>
  <si>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</si>
  <si>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</si>
  <si>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</si>
  <si>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</si>
  <si>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</si>
  <si>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</si>
  <si>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</si>
  <si>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</si>
  <si>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</si>
  <si>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</si>
  <si>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</si>
  <si>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</si>
  <si>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</si>
  <si>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</si>
  <si>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</si>
  <si>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</si>
  <si>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</si>
  <si>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</si>
  <si>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</si>
  <si>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</si>
  <si>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</si>
  <si>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</si>
  <si>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</si>
  <si>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</si>
  <si>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</si>
  <si>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</si>
  <si>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</si>
  <si>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</si>
  <si>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</si>
  <si>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</si>
  <si>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</si>
  <si>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</si>
  <si>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</si>
  <si>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</si>
  <si>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</si>
  <si>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</si>
  <si>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</si>
  <si>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</si>
  <si>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</si>
  <si>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</si>
  <si>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</si>
  <si>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</si>
  <si>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</si>
  <si>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</si>
  <si>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</si>
  <si>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</si>
  <si>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</si>
  <si>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</si>
  <si>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</si>
  <si>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</si>
  <si>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</si>
  <si>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</si>
  <si>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</si>
  <si>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</si>
  <si>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</si>
  <si>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</si>
  <si>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</si>
  <si>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</si>
  <si>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</si>
  <si>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</si>
  <si>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</si>
  <si>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</si>
  <si>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</si>
  <si>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</si>
  <si>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</si>
  <si>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</si>
  <si>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</si>
  <si>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</si>
  <si>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</si>
  <si>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</si>
  <si>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</si>
  <si>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</si>
  <si>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</si>
  <si>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</si>
  <si>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</si>
  <si>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</si>
  <si>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</si>
  <si>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</si>
  <si>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</si>
  <si>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</si>
  <si>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</si>
  <si>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</si>
  <si>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</si>
  <si>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</si>
  <si>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</si>
  <si>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</si>
  <si>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</si>
  <si>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</si>
  <si>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</si>
  <si>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</si>
  <si>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</si>
  <si>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</si>
  <si>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</si>
  <si>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</si>
  <si>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</si>
  <si>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</si>
  <si>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</si>
  <si>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</si>
  <si>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</si>
  <si>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</si>
  <si>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</si>
  <si>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</si>
  <si>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</si>
  <si>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</si>
  <si>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</si>
  <si>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</si>
  <si>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</si>
  <si>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</si>
  <si>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</si>
  <si>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</si>
  <si>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</si>
  <si>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</si>
  <si>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</si>
  <si>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</si>
  <si>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</si>
  <si>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</si>
  <si>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</si>
  <si>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</si>
  <si>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</si>
  <si>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</si>
  <si>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</si>
  <si>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</si>
  <si>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</si>
  <si>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</si>
  <si>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</si>
  <si>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</si>
  <si>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</si>
  <si>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</si>
  <si>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</si>
  <si>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</si>
  <si>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</si>
  <si>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</si>
  <si>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</si>
  <si>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</si>
  <si>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</si>
  <si>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</si>
  <si>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</si>
  <si>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</si>
  <si>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</si>
  <si>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</si>
  <si>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</si>
  <si>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</si>
  <si>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</si>
  <si>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</si>
  <si>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</si>
  <si>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</si>
  <si>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</si>
  <si>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</si>
  <si>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</si>
  <si>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</si>
  <si>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</si>
  <si>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</si>
  <si>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</si>
  <si>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</si>
  <si>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</si>
  <si>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</si>
  <si>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</si>
  <si>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</si>
  <si>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</si>
  <si>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</si>
  <si>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</si>
  <si>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</si>
  <si>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</si>
  <si>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</si>
  <si>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</si>
  <si>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</si>
  <si>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</si>
  <si>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</si>
  <si>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</si>
  <si>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</si>
  <si>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</si>
  <si>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</si>
  <si>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</si>
  <si>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</si>
  <si>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</si>
  <si>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</si>
  <si>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</si>
  <si>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</si>
  <si>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</si>
  <si>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</si>
  <si>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</si>
  <si>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</si>
  <si>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</si>
  <si>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</si>
  <si>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</si>
  <si>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</si>
  <si>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</si>
  <si>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</si>
  <si>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</si>
  <si>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</si>
  <si>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</si>
  <si>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</si>
  <si>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</si>
  <si>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</si>
  <si>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</si>
  <si>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</si>
  <si>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</si>
  <si>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</si>
  <si>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</si>
  <si>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</si>
  <si>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</si>
  <si>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</si>
  <si>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</si>
  <si>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</si>
  <si>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</si>
  <si>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</si>
  <si>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</si>
  <si>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</si>
  <si>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</si>
  <si>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</si>
  <si>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</si>
  <si>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</si>
  <si>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</si>
  <si>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</si>
  <si>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</si>
  <si>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</si>
  <si>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</si>
  <si>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</si>
  <si>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</si>
  <si>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</si>
  <si>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</si>
  <si>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</si>
  <si>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</si>
  <si>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</si>
  <si>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</si>
  <si>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</si>
  <si>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</si>
  <si>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</si>
  <si>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</si>
  <si>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</si>
  <si>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</si>
  <si>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</si>
  <si>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</si>
  <si>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</si>
  <si>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</si>
  <si>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</si>
  <si>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</si>
  <si>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</si>
  <si>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</si>
  <si>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</si>
  <si>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</si>
  <si>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</si>
  <si>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</si>
  <si>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</si>
  <si>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</si>
  <si>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</si>
  <si>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</si>
  <si>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</si>
  <si>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</si>
  <si>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</si>
  <si>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</si>
  <si>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</si>
  <si>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</si>
  <si>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</si>
  <si>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</si>
  <si>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</si>
  <si>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</si>
  <si>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</si>
  <si>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</si>
  <si>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</si>
  <si>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</si>
  <si>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</si>
  <si>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</si>
  <si>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</si>
  <si>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</si>
  <si>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</si>
  <si>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</si>
  <si>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</si>
  <si>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</si>
  <si>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</si>
  <si>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</si>
  <si>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</si>
  <si>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</si>
  <si>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</si>
  <si>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</si>
  <si>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</si>
  <si>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</si>
  <si>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</si>
  <si>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</si>
  <si>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</si>
  <si>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</si>
  <si>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</si>
  <si>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</si>
  <si>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</si>
  <si>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</si>
  <si>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</si>
  <si>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</si>
  <si>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</si>
  <si>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</si>
  <si>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</si>
  <si>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</si>
  <si>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</si>
  <si>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</si>
  <si>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</si>
  <si>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</si>
  <si>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</si>
  <si>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</si>
  <si>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</si>
  <si>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</si>
  <si>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</si>
  <si>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</si>
  <si>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</si>
  <si>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</si>
  <si>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</si>
  <si>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</si>
  <si>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</si>
  <si>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</si>
  <si>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</si>
  <si>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</si>
  <si>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</si>
  <si>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</si>
  <si>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</si>
  <si>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</si>
  <si>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</si>
  <si>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</si>
  <si>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</si>
  <si>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</si>
  <si>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</si>
  <si>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</si>
  <si>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</si>
  <si>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</si>
  <si>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</si>
  <si>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</si>
  <si>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</si>
  <si>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</si>
  <si>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</si>
  <si>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</si>
  <si>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</si>
  <si>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</si>
  <si>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</si>
  <si>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</si>
  <si>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</si>
  <si>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</si>
  <si>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</si>
  <si>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</si>
  <si>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</si>
  <si>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</si>
  <si>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</si>
  <si>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</si>
  <si>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</si>
  <si>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</si>
  <si>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</si>
  <si>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</si>
  <si>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</si>
  <si>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</si>
  <si>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</si>
  <si>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</si>
  <si>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</si>
  <si>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</si>
  <si>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</si>
  <si>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</si>
  <si>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</si>
  <si>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</si>
  <si>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</si>
  <si>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</si>
  <si>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</si>
  <si>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</si>
  <si>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</si>
  <si>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</si>
  <si>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</si>
  <si>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</si>
  <si>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</si>
  <si>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</si>
  <si>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</si>
  <si>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</si>
  <si>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</si>
  <si>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</si>
  <si>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</si>
  <si>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</si>
  <si>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</si>
  <si>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</si>
  <si>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</si>
  <si>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</si>
  <si>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</si>
  <si>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</si>
  <si>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</si>
  <si>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</si>
  <si>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</si>
  <si>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</si>
  <si>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</si>
  <si>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</si>
  <si>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</si>
  <si>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</si>
  <si>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</si>
  <si>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</si>
  <si>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</si>
  <si>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</si>
  <si>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</si>
  <si>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</si>
  <si>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</si>
  <si>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</si>
  <si>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</si>
  <si>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</si>
  <si>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</si>
  <si>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</si>
  <si>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</si>
  <si>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</si>
  <si>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</si>
  <si>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</si>
  <si>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</si>
  <si>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</si>
  <si>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</si>
  <si>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</si>
  <si>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</si>
  <si>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</si>
  <si>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</si>
  <si>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</si>
  <si>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</si>
  <si>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</si>
  <si>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</si>
  <si>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</si>
  <si>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</si>
  <si>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</si>
  <si>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</si>
  <si>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</si>
  <si>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</si>
  <si>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</si>
  <si>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</si>
  <si>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</si>
  <si>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</si>
  <si>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</si>
  <si>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</si>
  <si>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</si>
  <si>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</si>
  <si>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</si>
  <si>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</si>
  <si>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</si>
  <si>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</si>
  <si>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</si>
  <si>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</si>
  <si>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</si>
  <si>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</si>
  <si>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</si>
  <si>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</si>
  <si>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</si>
  <si>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</si>
  <si>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</si>
  <si>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</si>
  <si>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</si>
  <si>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</si>
  <si>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</si>
  <si>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</si>
  <si>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</si>
  <si>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</si>
  <si>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</si>
  <si>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</si>
  <si>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</si>
  <si>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</si>
  <si>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</si>
  <si>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</si>
  <si>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</si>
  <si>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</si>
  <si>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</si>
  <si>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</si>
  <si>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</si>
  <si>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</si>
  <si>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</si>
  <si>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</si>
  <si>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</si>
  <si>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</si>
  <si>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</si>
  <si>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</si>
  <si>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</si>
  <si>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</si>
  <si>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</si>
  <si>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</si>
  <si>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</si>
  <si>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</si>
  <si>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</si>
  <si>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</si>
  <si>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</si>
  <si>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</si>
  <si>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</si>
  <si>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</si>
  <si>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</si>
  <si>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</si>
  <si>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</si>
  <si>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</si>
  <si>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</si>
  <si>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</si>
  <si>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</si>
  <si>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</si>
  <si>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</si>
  <si>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</si>
  <si>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</si>
  <si>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</si>
  <si>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</si>
  <si>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</si>
  <si>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</si>
  <si>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</si>
  <si>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</si>
  <si>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</si>
  <si>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</si>
  <si>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</si>
  <si>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</si>
  <si>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</si>
  <si>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</si>
  <si>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</si>
  <si>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</si>
  <si>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</si>
  <si>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</si>
  <si>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</si>
  <si>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</si>
  <si>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</si>
  <si>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</si>
  <si>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</si>
  <si>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</si>
  <si>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</si>
  <si>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</si>
  <si>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</si>
  <si>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</si>
  <si>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</si>
  <si>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</si>
  <si>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</si>
  <si>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</si>
  <si>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</si>
  <si>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</si>
  <si>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</si>
  <si>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</si>
  <si>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</si>
  <si>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</si>
  <si>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</si>
  <si>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</si>
  <si>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</si>
  <si>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</si>
  <si>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</si>
  <si>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</si>
  <si>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</si>
  <si>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</si>
  <si>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</si>
  <si>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</si>
  <si>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</si>
  <si>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</si>
  <si>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</si>
  <si>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</si>
  <si>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</si>
  <si>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</si>
  <si>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</si>
  <si>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</si>
  <si>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</si>
  <si>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</si>
  <si>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</si>
  <si>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</si>
  <si>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</si>
  <si>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</si>
  <si>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</si>
  <si>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</si>
  <si>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</si>
  <si>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</si>
  <si>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</si>
  <si>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</si>
  <si>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</si>
  <si>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</si>
  <si>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</si>
  <si>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</si>
  <si>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</si>
  <si>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</si>
  <si>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</si>
  <si>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</si>
  <si>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</si>
  <si>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</si>
  <si>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</si>
  <si>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</si>
  <si>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</si>
  <si>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</si>
  <si>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</si>
  <si>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</si>
  <si>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</si>
  <si>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</si>
  <si>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</si>
  <si>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</si>
  <si>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</si>
  <si>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</si>
  <si>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</si>
  <si>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</si>
  <si>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</si>
  <si>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</si>
  <si>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</si>
  <si>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</si>
  <si>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</si>
  <si>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</si>
  <si>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</si>
  <si>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</si>
  <si>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</si>
  <si>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</si>
  <si>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</si>
  <si>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</si>
  <si>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</si>
  <si>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</si>
  <si>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</si>
  <si>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</si>
  <si>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</si>
  <si>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</si>
  <si>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</si>
  <si>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</si>
  <si>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</si>
  <si>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</si>
  <si>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</si>
  <si>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</si>
  <si>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</si>
  <si>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</si>
  <si>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</si>
  <si>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</si>
  <si>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</si>
  <si>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</si>
  <si>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</si>
  <si>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</si>
  <si>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</si>
  <si>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</si>
  <si>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</si>
  <si>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</si>
  <si>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</si>
  <si>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</si>
  <si>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</si>
  <si>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</si>
  <si>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</si>
  <si>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</si>
  <si>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</si>
  <si>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</si>
  <si>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</si>
  <si>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</si>
  <si>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</si>
  <si>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</si>
  <si>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</si>
  <si>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</si>
  <si>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</si>
  <si>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</si>
  <si>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</si>
  <si>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</si>
  <si>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</si>
  <si>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</si>
  <si>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</si>
  <si>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</si>
  <si>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</si>
  <si>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</si>
  <si>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</si>
  <si>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</si>
  <si>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</si>
  <si>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</si>
  <si>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</si>
  <si>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</si>
  <si>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</si>
  <si>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</si>
  <si>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</si>
  <si>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</si>
  <si>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</si>
  <si>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</si>
  <si>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</si>
  <si>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</si>
  <si>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</si>
  <si>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</si>
  <si>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</si>
  <si>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</si>
  <si>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</si>
  <si>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</si>
  <si>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</si>
  <si>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</si>
  <si>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</si>
  <si>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</si>
  <si>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</si>
  <si>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</si>
  <si>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</si>
  <si>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</si>
  <si>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</si>
  <si>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</si>
  <si>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</si>
  <si>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</si>
  <si>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</si>
  <si>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</si>
  <si>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</si>
  <si>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</si>
  <si>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</si>
  <si>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</si>
  <si>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</si>
  <si>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</si>
  <si>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</si>
  <si>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</si>
  <si>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</si>
  <si>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</si>
  <si>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</si>
  <si>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</si>
  <si>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</si>
  <si>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</si>
  <si>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</si>
  <si>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</si>
  <si>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</si>
  <si>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</si>
  <si>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</si>
  <si>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</si>
  <si>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</si>
  <si>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</si>
  <si>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</si>
  <si>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</si>
  <si>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</si>
  <si>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</si>
  <si>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</si>
  <si>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</si>
  <si>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</si>
  <si>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</si>
  <si>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</si>
  <si>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</si>
  <si>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</si>
  <si>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</si>
  <si>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</si>
  <si>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</si>
  <si>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</si>
  <si>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</si>
  <si>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</si>
  <si>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</si>
  <si>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</si>
  <si>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</si>
  <si>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</si>
  <si>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</si>
  <si>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</si>
  <si>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</si>
  <si>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</si>
  <si>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</si>
  <si>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</si>
  <si>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</si>
  <si>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</si>
  <si>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</si>
  <si>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</si>
  <si>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</si>
  <si>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</si>
  <si>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</si>
  <si>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</si>
  <si>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</si>
  <si>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</si>
  <si>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</si>
  <si>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</si>
  <si>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</si>
  <si>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</si>
  <si>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</si>
  <si>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</si>
  <si>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</si>
  <si>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</si>
  <si>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</si>
  <si>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</si>
  <si>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</si>
  <si>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</si>
  <si>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</si>
  <si>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</si>
  <si>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</si>
  <si>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</si>
  <si>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</si>
  <si>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</si>
  <si>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</si>
  <si>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</si>
  <si>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</si>
  <si>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</si>
  <si>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</si>
  <si>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</si>
  <si>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</si>
  <si>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</si>
  <si>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</si>
  <si>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</si>
  <si>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</si>
  <si>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</si>
  <si>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</si>
  <si>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</si>
  <si>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</si>
  <si>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</si>
  <si>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</si>
  <si>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</si>
  <si>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</si>
  <si>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</si>
  <si>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</si>
  <si>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</si>
  <si>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</si>
  <si>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</si>
  <si>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</si>
  <si>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</si>
  <si>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</si>
  <si>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</si>
  <si>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</si>
  <si>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</si>
  <si>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</si>
  <si>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</si>
  <si>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</si>
  <si>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</si>
  <si>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</si>
  <si>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</si>
  <si>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</si>
  <si>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</si>
  <si>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</si>
  <si>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</si>
  <si>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</si>
  <si>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</si>
  <si>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</si>
  <si>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</si>
  <si>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</si>
  <si>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</si>
  <si>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</si>
  <si>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</si>
  <si>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</si>
  <si>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</si>
  <si>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</si>
  <si>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</si>
  <si>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</si>
  <si>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</si>
  <si>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</si>
  <si>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</si>
  <si>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</si>
  <si>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</si>
  <si>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</si>
  <si>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</si>
  <si>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</si>
  <si>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</si>
  <si>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</si>
  <si>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</si>
  <si>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</si>
  <si>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</si>
  <si>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</si>
  <si>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</si>
  <si>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</si>
  <si>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</si>
  <si>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</si>
  <si>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</si>
  <si>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</si>
  <si>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</si>
  <si>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</si>
  <si>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</si>
  <si>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</si>
  <si>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</si>
  <si>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</si>
  <si>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</si>
  <si>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</si>
  <si>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</si>
  <si>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</si>
  <si>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</si>
  <si>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</si>
  <si>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</si>
  <si>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</si>
  <si>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</si>
  <si>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</si>
  <si>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</si>
  <si>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</si>
  <si>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</si>
  <si>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</si>
  <si>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</si>
  <si>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</si>
  <si>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</si>
  <si>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</si>
  <si>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</si>
  <si>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</si>
  <si>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</si>
  <si>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</si>
  <si>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</si>
  <si>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</si>
  <si>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</si>
  <si>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</si>
  <si>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</si>
  <si>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</si>
  <si>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</si>
  <si>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</si>
  <si>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</si>
  <si>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</si>
  <si>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</si>
  <si>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</si>
  <si>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</si>
  <si>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</si>
  <si>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</si>
  <si>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</si>
  <si>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</si>
  <si>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</si>
  <si>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</si>
  <si>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</si>
  <si>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</si>
  <si>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</si>
  <si>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</si>
  <si>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</si>
  <si>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</si>
  <si>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</si>
  <si>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</si>
  <si>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</si>
  <si>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</si>
  <si>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</si>
  <si>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</si>
  <si>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</si>
  <si>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</si>
  <si>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</si>
  <si>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</si>
  <si>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</si>
  <si>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</si>
  <si>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</si>
  <si>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</si>
  <si>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</si>
  <si>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</si>
  <si>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</si>
  <si>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</si>
  <si>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</si>
  <si>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</si>
  <si>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</si>
  <si>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</si>
  <si>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</si>
  <si>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</si>
  <si>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</si>
  <si>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</si>
  <si>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</si>
  <si>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</si>
  <si>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</si>
  <si>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</si>
  <si>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</si>
  <si>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</si>
  <si>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</si>
  <si>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</si>
  <si>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</si>
  <si>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</si>
  <si>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</si>
  <si>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</si>
  <si>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</si>
  <si>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</si>
  <si>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</si>
  <si>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</si>
  <si>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</si>
  <si>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</si>
  <si>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</si>
  <si>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</si>
  <si>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</si>
  <si>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</si>
  <si>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</si>
  <si>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</si>
  <si>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</si>
  <si>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</si>
  <si>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</si>
  <si>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</si>
  <si>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</si>
  <si>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</si>
  <si>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</si>
  <si>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</si>
  <si>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</si>
  <si>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</si>
  <si>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</si>
  <si>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</si>
  <si>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</si>
  <si>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</si>
  <si>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</si>
  <si>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</si>
  <si>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</si>
  <si>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</si>
  <si>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</si>
  <si>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</si>
  <si>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</si>
  <si>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</si>
  <si>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</si>
  <si>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</si>
  <si>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</si>
  <si>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</si>
  <si>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</si>
  <si>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</si>
  <si>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</si>
  <si>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</si>
  <si>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</si>
  <si>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</si>
  <si>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</si>
  <si>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</si>
  <si>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</si>
  <si>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</si>
  <si>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</si>
  <si>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</si>
  <si>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</si>
  <si>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</si>
  <si>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</si>
  <si>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</si>
  <si>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</si>
  <si>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</si>
  <si>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</si>
  <si>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</si>
  <si>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</si>
  <si>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</si>
  <si>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</si>
  <si>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</si>
  <si>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</si>
  <si>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</si>
  <si>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</si>
  <si>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</si>
  <si>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</si>
  <si>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</si>
  <si>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</si>
  <si>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</si>
  <si>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</si>
  <si>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</si>
  <si>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</si>
  <si>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</si>
  <si>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</si>
  <si>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</si>
  <si>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</si>
  <si>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</si>
  <si>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</si>
  <si>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</si>
  <si>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</si>
  <si>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</si>
  <si>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</si>
  <si>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</si>
  <si>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</si>
  <si>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</si>
  <si>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</si>
  <si>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</si>
  <si>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</si>
  <si>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</si>
  <si>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</si>
  <si>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</si>
  <si>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</si>
  <si>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</si>
  <si>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</si>
  <si>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</si>
  <si>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</si>
  <si>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</si>
  <si>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</si>
  <si>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</si>
  <si>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</si>
  <si>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</si>
  <si>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</si>
  <si>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</si>
  <si>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</si>
  <si>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</si>
  <si>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</si>
  <si>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</si>
  <si>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</si>
  <si>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</si>
  <si>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</si>
  <si>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</si>
  <si>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</si>
  <si>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</si>
  <si>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</si>
  <si>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</si>
  <si>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</si>
  <si>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</si>
  <si>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</si>
  <si>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</si>
  <si>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</si>
  <si>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</si>
  <si>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</si>
  <si>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</si>
  <si>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</si>
  <si>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</si>
  <si>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</si>
  <si>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</si>
  <si>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</si>
  <si>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</si>
  <si>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</si>
  <si>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</si>
  <si>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</si>
  <si>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</si>
  <si>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</si>
  <si>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</si>
  <si>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</si>
  <si>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</si>
  <si>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</si>
  <si>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</si>
  <si>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</si>
  <si>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</si>
  <si>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</si>
  <si>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</si>
  <si>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</si>
  <si>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</si>
  <si>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</si>
  <si>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</si>
  <si>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</si>
  <si>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</si>
  <si>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</si>
  <si>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</si>
  <si>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</si>
  <si>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</si>
  <si>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</si>
  <si>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</si>
  <si>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</si>
  <si>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</si>
  <si>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</si>
  <si>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</si>
  <si>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</si>
  <si>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</si>
  <si>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</si>
  <si>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</si>
  <si>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</si>
  <si>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</si>
  <si>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</si>
  <si>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</si>
  <si>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</si>
  <si>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</si>
  <si>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</si>
  <si>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</si>
  <si>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</si>
  <si>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</si>
  <si>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</si>
  <si>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</si>
  <si>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</si>
  <si>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</si>
  <si>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</si>
  <si>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</si>
  <si>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</si>
  <si>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</si>
  <si>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</si>
  <si>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</si>
  <si>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</si>
  <si>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</si>
  <si>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</si>
  <si>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</si>
  <si>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</si>
  <si>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</si>
  <si>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</si>
  <si>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</si>
  <si>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</si>
  <si>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</si>
  <si>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</si>
  <si>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</si>
  <si>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</si>
  <si>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</si>
  <si>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</si>
  <si>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</si>
  <si>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</si>
  <si>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</si>
  <si>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</si>
  <si>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</si>
  <si>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</si>
  <si>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</si>
  <si>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</si>
  <si>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</si>
  <si>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</si>
  <si>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</si>
  <si>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</si>
  <si>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</si>
  <si>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</si>
  <si>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</si>
  <si>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</si>
  <si>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</si>
  <si>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</si>
  <si>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</si>
  <si>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</si>
  <si>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</si>
  <si>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</si>
  <si>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</si>
  <si>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</si>
  <si>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</si>
  <si>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</si>
  <si>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</si>
  <si>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</si>
  <si>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</si>
  <si>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</si>
  <si>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</si>
  <si>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</si>
  <si>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</si>
  <si>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</si>
  <si>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</si>
  <si>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</si>
  <si>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</si>
  <si>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</si>
  <si>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</si>
  <si>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</si>
  <si>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</si>
  <si>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</si>
  <si>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</si>
  <si>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</si>
  <si>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</si>
  <si>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</si>
  <si>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</si>
  <si>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</si>
  <si>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</si>
  <si>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</si>
  <si>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</si>
  <si>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</si>
  <si>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</si>
  <si>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</si>
  <si>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</si>
  <si>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</si>
  <si>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</si>
  <si>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</si>
  <si>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</si>
  <si>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</si>
  <si>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</si>
  <si>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</si>
  <si>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</si>
  <si>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</si>
  <si>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</si>
  <si>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</si>
  <si>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</si>
  <si>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</si>
  <si>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</si>
  <si>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</si>
  <si>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</si>
  <si>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</si>
  <si>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</si>
  <si>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</si>
  <si>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</si>
  <si>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</si>
  <si>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</si>
  <si>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</si>
  <si>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</si>
  <si>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</si>
  <si>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</si>
  <si>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</si>
  <si>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</si>
  <si>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</si>
  <si>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</si>
  <si>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</si>
  <si>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</si>
  <si>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</si>
  <si>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</si>
  <si>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</si>
  <si>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</si>
  <si>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</si>
  <si>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</si>
  <si>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</si>
  <si>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</si>
  <si>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</si>
  <si>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</si>
  <si>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</si>
  <si>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</si>
  <si>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</si>
  <si>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</si>
  <si>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</si>
  <si>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</si>
  <si>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</si>
  <si>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</si>
  <si>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</si>
  <si>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</si>
  <si>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</si>
  <si>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</si>
  <si>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</si>
  <si>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</si>
  <si>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</si>
  <si>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</si>
  <si>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</si>
  <si>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</si>
  <si>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</si>
  <si>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</si>
  <si>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</si>
  <si>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</si>
  <si>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</si>
  <si>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</si>
  <si>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</si>
  <si>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</si>
  <si>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</si>
  <si>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</si>
  <si>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</si>
  <si>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</si>
  <si>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</si>
  <si>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</si>
  <si>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</si>
  <si>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</si>
  <si>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</si>
  <si>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</si>
  <si>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</si>
  <si>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</si>
  <si>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</si>
  <si>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</si>
  <si>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</si>
  <si>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</si>
  <si>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</si>
  <si>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</si>
  <si>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</si>
  <si>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</si>
  <si>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</si>
  <si>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</si>
  <si>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</si>
  <si>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</si>
  <si>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</si>
  <si>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</si>
  <si>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</si>
  <si>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</si>
  <si>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</si>
  <si>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</si>
  <si>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</si>
  <si>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</si>
  <si>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</si>
  <si>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</si>
  <si>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</si>
  <si>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</si>
  <si>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</si>
  <si>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</si>
  <si>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</si>
  <si>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</si>
  <si>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</si>
  <si>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</si>
  <si>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</si>
  <si>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</si>
  <si>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</si>
  <si>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</si>
  <si>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</si>
  <si>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</si>
  <si>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</si>
  <si>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</si>
  <si>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</si>
  <si>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</si>
  <si>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</si>
  <si>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</si>
  <si>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</si>
  <si>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</si>
  <si>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</si>
  <si>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</si>
  <si>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</si>
  <si>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</si>
  <si>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</si>
  <si>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</si>
  <si>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</si>
  <si>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</si>
  <si>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</si>
  <si>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</si>
  <si>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</si>
  <si>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</si>
  <si>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</si>
  <si>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</si>
  <si>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</si>
  <si>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</si>
  <si>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</si>
  <si>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</si>
  <si>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</si>
  <si>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</si>
  <si>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</si>
  <si>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</si>
  <si>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</si>
  <si>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</si>
  <si>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</si>
  <si>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</si>
  <si>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</si>
  <si>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</si>
  <si>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</si>
  <si>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</si>
  <si>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</si>
  <si>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</si>
  <si>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</si>
  <si>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</si>
  <si>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</si>
  <si>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</si>
  <si>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</si>
  <si>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</si>
  <si>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</si>
  <si>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</si>
  <si>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</si>
  <si>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</si>
  <si>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</si>
  <si>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</si>
  <si>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</si>
  <si>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</si>
  <si>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</si>
  <si>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</si>
  <si>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</si>
  <si>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</si>
  <si>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</si>
  <si>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</si>
  <si>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</si>
  <si>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</si>
  <si>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</si>
  <si>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</si>
  <si>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</si>
  <si>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</si>
  <si>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</si>
  <si>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</si>
  <si>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</si>
  <si>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</si>
  <si>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</si>
  <si>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</si>
  <si>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</si>
  <si>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</si>
  <si>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</si>
  <si>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</si>
  <si>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</si>
  <si>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</si>
  <si>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</si>
  <si>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</si>
  <si>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</si>
  <si>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</si>
  <si>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</si>
  <si>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</si>
  <si>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</si>
  <si>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</si>
  <si>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</si>
  <si>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</si>
  <si>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</si>
  <si>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</si>
  <si>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</si>
  <si>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</si>
  <si>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</si>
  <si>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</si>
  <si>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</si>
  <si>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</si>
  <si>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</si>
  <si>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</si>
  <si>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</si>
  <si>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</si>
  <si>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</si>
  <si>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</si>
  <si>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</si>
  <si>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</si>
  <si>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</si>
  <si>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</si>
  <si>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</si>
  <si>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</si>
  <si>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</si>
  <si>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</si>
  <si>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</si>
  <si>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</si>
  <si>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</si>
  <si>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</si>
  <si>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</si>
  <si>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</si>
  <si>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</si>
  <si>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</si>
  <si>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</si>
  <si>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</si>
  <si>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</si>
  <si>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</si>
  <si>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</si>
  <si>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</si>
  <si>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</si>
  <si>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</si>
  <si>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</si>
  <si>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</si>
  <si>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</si>
  <si>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</si>
  <si>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</si>
  <si>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</si>
  <si>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</si>
  <si>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</si>
  <si>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</si>
  <si>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</si>
  <si>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</si>
  <si>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</si>
  <si>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</si>
  <si>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</si>
  <si>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</si>
  <si>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</si>
  <si>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</si>
  <si>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</si>
  <si>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</si>
  <si>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</si>
  <si>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</si>
  <si>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</si>
  <si>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</si>
  <si>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</si>
  <si>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</si>
  <si>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</si>
  <si>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</si>
  <si>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</si>
  <si>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</si>
  <si>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</si>
  <si>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</si>
  <si>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</si>
  <si>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</si>
  <si>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</si>
  <si>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</si>
  <si>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</si>
  <si>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</si>
  <si>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</si>
  <si>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</si>
  <si>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</si>
  <si>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</si>
  <si>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</si>
  <si>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</si>
  <si>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</si>
  <si>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</si>
  <si>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</si>
  <si>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</si>
  <si>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</si>
  <si>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</si>
  <si>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</si>
  <si>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</si>
  <si>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</si>
  <si>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</si>
  <si>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</si>
  <si>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</si>
  <si>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</si>
  <si>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</si>
  <si>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</si>
  <si>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</si>
  <si>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</si>
  <si>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</si>
  <si>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</si>
  <si>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</si>
  <si>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</si>
  <si>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</si>
  <si>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</si>
  <si>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</si>
  <si>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</si>
  <si>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</si>
  <si>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</si>
  <si>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</si>
  <si>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</si>
  <si>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</si>
  <si>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</si>
  <si>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</si>
  <si>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</si>
  <si>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</si>
  <si>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</si>
  <si>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</si>
  <si>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</si>
  <si>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</si>
  <si>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</si>
  <si>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</si>
  <si>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</si>
  <si>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</si>
  <si>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</si>
  <si>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</si>
  <si>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</si>
  <si>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</si>
  <si>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</si>
  <si>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</si>
  <si>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</si>
  <si>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</si>
  <si>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</si>
  <si>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</si>
  <si>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</si>
  <si>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</si>
  <si>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</si>
  <si>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</si>
  <si>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</si>
  <si>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</si>
  <si>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</si>
  <si>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</si>
  <si>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</si>
  <si>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</si>
  <si>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</si>
  <si>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</si>
  <si>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</si>
  <si>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</si>
  <si>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</si>
  <si>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</si>
  <si>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</si>
  <si>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</si>
  <si>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</si>
  <si>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</si>
  <si>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</si>
  <si>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</si>
  <si>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</si>
  <si>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</si>
  <si>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</si>
  <si>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</si>
  <si>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</si>
  <si>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</si>
  <si>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</si>
  <si>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</si>
  <si>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</si>
  <si>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</si>
  <si>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</si>
  <si>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</si>
  <si>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</si>
  <si>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</si>
  <si>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</si>
  <si>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</si>
  <si>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</si>
  <si>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</si>
  <si>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</si>
  <si>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</si>
  <si>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</si>
  <si>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</si>
  <si>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</si>
  <si>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</si>
  <si>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</si>
  <si>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</si>
  <si>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</si>
  <si>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</si>
  <si>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</si>
  <si>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</si>
  <si>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</si>
  <si>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</si>
  <si>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</si>
  <si>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</si>
  <si>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</si>
  <si>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</si>
  <si>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</si>
  <si>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</si>
  <si>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</si>
  <si>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</si>
  <si>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</si>
  <si>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</si>
  <si>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</si>
  <si>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</si>
  <si>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</si>
  <si>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</si>
  <si>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</si>
  <si>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</si>
  <si>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</si>
  <si>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</si>
  <si>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</si>
  <si>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</si>
  <si>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</si>
  <si>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</si>
  <si>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</si>
  <si>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</si>
  <si>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</si>
  <si>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</si>
  <si>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</si>
  <si>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</si>
  <si>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</si>
  <si>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</si>
  <si>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</si>
  <si>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</si>
  <si>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</si>
  <si>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</si>
  <si>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</si>
  <si>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</si>
  <si>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</si>
  <si>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</si>
  <si>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</si>
  <si>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</si>
  <si>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</si>
  <si>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</si>
  <si>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</si>
  <si>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</si>
  <si>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</si>
  <si>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</si>
  <si>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</si>
  <si>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</si>
  <si>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</si>
  <si>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</si>
  <si>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</si>
  <si>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</si>
  <si>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</si>
  <si>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</si>
  <si>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</si>
  <si>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</si>
  <si>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</si>
  <si>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</si>
  <si>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</si>
  <si>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</si>
  <si>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</si>
  <si>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</si>
  <si>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</si>
  <si>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</si>
  <si>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</si>
  <si>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</si>
  <si>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</si>
  <si>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</si>
  <si>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</si>
  <si>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</si>
  <si>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</si>
  <si>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</si>
  <si>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</si>
  <si>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</si>
  <si>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</si>
  <si>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</si>
  <si>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</si>
  <si>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</si>
  <si>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</si>
  <si>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</si>
  <si>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</si>
  <si>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</si>
  <si>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</si>
  <si>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</si>
  <si>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</si>
  <si>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</si>
  <si>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</si>
  <si>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</si>
  <si>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</si>
  <si>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</si>
  <si>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</si>
  <si>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</si>
  <si>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</si>
  <si>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</si>
  <si>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</si>
  <si>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</si>
  <si>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</si>
  <si>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</si>
  <si>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</si>
  <si>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</si>
  <si>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</si>
  <si>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</si>
  <si>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</si>
  <si>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</si>
  <si>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</si>
  <si>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</si>
  <si>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</si>
  <si>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</si>
  <si>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</si>
  <si>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</si>
  <si>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</si>
  <si>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</si>
  <si>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</si>
  <si>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</si>
  <si>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</si>
  <si>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</si>
  <si>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</si>
  <si>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</si>
  <si>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</si>
  <si>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</si>
  <si>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</si>
  <si>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</si>
  <si>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</si>
  <si>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</si>
  <si>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</si>
  <si>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</si>
  <si>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</si>
  <si>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</si>
  <si>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</si>
  <si>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</si>
  <si>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</si>
  <si>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</si>
  <si>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</si>
  <si>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</si>
  <si>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</si>
  <si>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</si>
  <si>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</si>
  <si>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</si>
  <si>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</si>
  <si>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</si>
  <si>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</si>
  <si>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</si>
  <si>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</si>
  <si>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</si>
  <si>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</si>
  <si>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</si>
  <si>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</si>
  <si>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</si>
  <si>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</si>
  <si>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</si>
  <si>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</si>
  <si>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</si>
  <si>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</si>
  <si>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</si>
  <si>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</si>
  <si>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</si>
  <si>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</si>
  <si>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</si>
  <si>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</si>
  <si>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</si>
  <si>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</si>
  <si>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</si>
  <si>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</si>
  <si>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</si>
  <si>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</si>
  <si>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</si>
  <si>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</si>
  <si>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</si>
  <si>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</si>
  <si>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</si>
  <si>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</si>
  <si>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</si>
  <si>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</si>
  <si>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</si>
  <si>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</si>
  <si>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</si>
  <si>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</si>
  <si>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</si>
  <si>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</si>
  <si>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</si>
  <si>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</si>
  <si>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</si>
  <si>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</si>
  <si>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</si>
  <si>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</si>
  <si>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</si>
  <si>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</si>
  <si>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</si>
  <si>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</si>
  <si>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</si>
  <si>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</si>
  <si>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</si>
  <si>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</si>
  <si>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</si>
  <si>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</si>
  <si>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</si>
  <si>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</si>
  <si>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</si>
  <si>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</si>
  <si>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</si>
  <si>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</si>
  <si>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</si>
  <si>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</si>
  <si>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</si>
  <si>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</si>
  <si>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</si>
  <si>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</si>
  <si>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</si>
  <si>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</si>
  <si>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</si>
  <si>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</si>
  <si>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</si>
  <si>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</si>
  <si>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</si>
  <si>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</si>
  <si>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</si>
  <si>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</si>
  <si>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</si>
  <si>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</si>
  <si>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</si>
  <si>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</si>
  <si>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</si>
  <si>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</si>
  <si>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</si>
  <si>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</si>
  <si>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</si>
  <si>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</si>
  <si>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</si>
  <si>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</si>
  <si>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</si>
  <si>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</si>
  <si>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</si>
  <si>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</si>
  <si>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</si>
  <si>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</si>
  <si>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</si>
  <si>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</si>
  <si>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</si>
  <si>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</si>
  <si>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</si>
  <si>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</si>
  <si>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</si>
  <si>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</si>
  <si>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</si>
  <si>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</si>
  <si>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</si>
  <si>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</si>
  <si>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</si>
  <si>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</si>
  <si>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</si>
  <si>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</si>
  <si>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</si>
  <si>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</si>
  <si>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</si>
  <si>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</si>
  <si>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</si>
  <si>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</si>
  <si>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</si>
  <si>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</si>
  <si>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</si>
  <si>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</si>
  <si>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</si>
  <si>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</si>
  <si>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</si>
  <si>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</si>
  <si>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</si>
  <si>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</si>
  <si>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</si>
  <si>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</si>
  <si>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</si>
  <si>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</si>
  <si>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</si>
  <si>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</si>
  <si>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</si>
  <si>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</si>
  <si>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</si>
  <si>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</si>
  <si>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</si>
  <si>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</si>
  <si>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</si>
  <si>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</si>
  <si>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</si>
  <si>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</si>
  <si>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</si>
  <si>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</si>
  <si>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</si>
  <si>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</si>
  <si>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</si>
  <si>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</si>
  <si>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</si>
  <si>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</si>
  <si>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</si>
  <si>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</si>
  <si>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</si>
  <si>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</si>
  <si>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</si>
  <si>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</si>
  <si>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</si>
  <si>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</si>
  <si>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</si>
  <si>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</si>
  <si>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</si>
  <si>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</si>
  <si>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</si>
  <si>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</si>
  <si>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</si>
  <si>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</si>
  <si>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</si>
  <si>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</si>
  <si>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</si>
  <si>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</si>
  <si>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</si>
  <si>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</si>
  <si>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</si>
  <si>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</si>
  <si>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</si>
  <si>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</si>
  <si>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</si>
  <si>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</si>
  <si>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</si>
  <si>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</si>
  <si>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</si>
  <si>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</si>
  <si>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</si>
  <si>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</si>
  <si>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</si>
  <si>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</si>
  <si>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</si>
  <si>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</si>
  <si>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</si>
  <si>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</si>
  <si>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</si>
  <si>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</si>
  <si>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</si>
  <si>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</si>
  <si>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</si>
  <si>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</si>
  <si>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</si>
  <si>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</si>
  <si>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</si>
  <si>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</si>
  <si>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</si>
  <si>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</si>
  <si>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</si>
  <si>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</si>
  <si>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</si>
  <si>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</si>
  <si>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</si>
  <si>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</si>
  <si>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</si>
  <si>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</si>
  <si>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</si>
  <si>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</si>
  <si>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</si>
  <si>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</si>
  <si>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</si>
  <si>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</si>
  <si>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</si>
  <si>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</si>
  <si>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</si>
  <si>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</si>
  <si>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</si>
  <si>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</si>
  <si>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</si>
  <si>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</si>
  <si>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</si>
  <si>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</si>
  <si>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</si>
  <si>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</si>
  <si>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</si>
  <si>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</si>
  <si>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</si>
  <si>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</si>
  <si>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</si>
  <si>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</si>
  <si>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</si>
  <si>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</si>
  <si>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</si>
  <si>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</si>
  <si>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</si>
  <si>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</si>
  <si>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</si>
  <si>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</si>
  <si>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</si>
  <si>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</si>
  <si>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</si>
  <si>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</si>
  <si>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</si>
  <si>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</si>
  <si>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</si>
  <si>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</si>
  <si>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</si>
  <si>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</si>
  <si>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</si>
  <si>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</si>
  <si>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</si>
  <si>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</si>
  <si>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</si>
  <si>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</si>
  <si>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</si>
  <si>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</si>
  <si>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</si>
  <si>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</si>
  <si>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</si>
  <si>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</si>
  <si>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</si>
  <si>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</si>
  <si>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</si>
  <si>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</si>
  <si>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</si>
  <si>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</si>
  <si>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</si>
  <si>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</si>
  <si>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</si>
  <si>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</si>
  <si>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</si>
  <si>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</si>
  <si>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</si>
  <si>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</si>
  <si>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</si>
  <si>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</si>
  <si>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</si>
  <si>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</si>
  <si>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</si>
  <si>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</si>
  <si>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</si>
  <si>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</si>
  <si>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</si>
  <si>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</si>
  <si>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</si>
  <si>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</si>
  <si>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</si>
  <si>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</si>
  <si>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</si>
  <si>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</si>
  <si>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</si>
  <si>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</si>
  <si>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</si>
  <si>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</si>
  <si>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</si>
  <si>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</si>
  <si>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</si>
  <si>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</si>
  <si>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</si>
  <si>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</si>
  <si>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</si>
  <si>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</si>
  <si>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</si>
  <si>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</si>
  <si>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</si>
  <si>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</si>
  <si>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</si>
  <si>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</si>
  <si>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</si>
  <si>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</si>
  <si>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</si>
  <si>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</si>
  <si>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</si>
  <si>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</si>
  <si>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</si>
  <si>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</si>
  <si>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</si>
  <si>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</si>
  <si>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</si>
  <si>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</si>
  <si>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</si>
  <si>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</si>
  <si>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</si>
  <si>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</si>
  <si>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</si>
  <si>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</si>
  <si>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</si>
  <si>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</si>
  <si>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</si>
  <si>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</si>
  <si>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</si>
  <si>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</si>
  <si>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</si>
  <si>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</si>
  <si>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</si>
  <si>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</si>
  <si>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</si>
  <si>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</si>
  <si>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</si>
  <si>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</si>
  <si>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</si>
  <si>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</si>
  <si>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</si>
  <si>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</si>
  <si>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</si>
  <si>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</si>
  <si>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</si>
  <si>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</si>
  <si>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</si>
  <si>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</si>
  <si>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</si>
  <si>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</si>
  <si>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</si>
  <si>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</si>
  <si>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</si>
  <si>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</si>
  <si>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</si>
  <si>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</si>
  <si>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</si>
  <si>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</si>
  <si>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</si>
  <si>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</si>
  <si>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</si>
  <si>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</si>
  <si>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</si>
  <si>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</si>
  <si>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</si>
  <si>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</si>
  <si>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</si>
  <si>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</si>
  <si>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</si>
  <si>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</si>
  <si>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</si>
  <si>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</si>
  <si>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</si>
  <si>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</si>
  <si>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</si>
  <si>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</si>
  <si>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</si>
  <si>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</si>
  <si>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</si>
  <si>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</si>
  <si>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</si>
  <si>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</si>
  <si>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</si>
  <si>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</si>
  <si>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</si>
  <si>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</si>
  <si>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</si>
  <si>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</si>
  <si>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</si>
  <si>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</si>
  <si>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</si>
  <si>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</si>
  <si>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</si>
  <si>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</si>
  <si>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</si>
  <si>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</si>
  <si>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</si>
  <si>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</si>
  <si>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</si>
  <si>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</si>
  <si>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</si>
  <si>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</si>
  <si>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</si>
  <si>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</si>
  <si>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</si>
  <si>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</si>
  <si>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</si>
  <si>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</si>
  <si>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</si>
  <si>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</si>
  <si>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</si>
  <si>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</si>
  <si>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</si>
  <si>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</si>
  <si>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</si>
  <si>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</si>
  <si>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</si>
  <si>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</si>
  <si>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</si>
  <si>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</si>
  <si>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</si>
  <si>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</si>
  <si>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</si>
  <si>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</si>
  <si>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</si>
  <si>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</si>
  <si>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</si>
  <si>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</si>
  <si>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</si>
  <si>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</si>
  <si>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</si>
  <si>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</si>
  <si>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</si>
  <si>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</si>
  <si>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</si>
  <si>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</si>
  <si>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</si>
  <si>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</si>
  <si>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</si>
  <si>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</si>
  <si>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</si>
  <si>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</si>
  <si>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</si>
  <si>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</si>
  <si>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</si>
  <si>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</si>
  <si>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</si>
  <si>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</si>
  <si>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</si>
  <si>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</si>
  <si>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</si>
  <si>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</si>
  <si>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</si>
  <si>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</si>
  <si>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</si>
  <si>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</si>
  <si>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</si>
  <si>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</si>
  <si>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</si>
  <si>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</si>
  <si>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</si>
  <si>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</si>
  <si>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</si>
  <si>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</si>
  <si>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</si>
  <si>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</si>
  <si>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</si>
  <si>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</si>
  <si>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</si>
  <si>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</si>
  <si>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</si>
  <si>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</si>
  <si>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</si>
  <si>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</si>
  <si>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</si>
  <si>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</si>
  <si>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</si>
  <si>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</si>
  <si>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</si>
  <si>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</si>
  <si>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</si>
  <si>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</si>
  <si>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</si>
  <si>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</si>
  <si>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</si>
  <si>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</si>
  <si>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</si>
  <si>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</si>
  <si>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</si>
  <si>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</si>
  <si>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</si>
  <si>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</si>
  <si>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</si>
  <si>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</si>
  <si>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</si>
  <si>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</si>
  <si>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</si>
  <si>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</si>
  <si>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</si>
  <si>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</si>
  <si>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</si>
  <si>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</si>
  <si>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</si>
  <si>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</si>
  <si>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</si>
  <si>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</si>
  <si>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</si>
  <si>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</si>
  <si>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</si>
  <si>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</si>
  <si>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</si>
  <si>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</si>
  <si>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</si>
  <si>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</si>
  <si>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</si>
  <si>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</si>
  <si>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</si>
  <si>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</si>
  <si>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</si>
  <si>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</si>
  <si>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</si>
  <si>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</si>
  <si>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</si>
  <si>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</si>
  <si>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</si>
  <si>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</si>
  <si>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</si>
  <si>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</si>
  <si>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</si>
  <si>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</si>
  <si>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</si>
  <si>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</si>
  <si>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</si>
  <si>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</si>
  <si>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</si>
  <si>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</si>
  <si>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</si>
  <si>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</si>
  <si>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</si>
  <si>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</si>
  <si>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</si>
  <si>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</si>
  <si>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</si>
  <si>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</si>
  <si>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</si>
  <si>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</si>
  <si>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</si>
  <si>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</si>
  <si>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</si>
  <si>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</si>
  <si>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</si>
  <si>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</si>
  <si>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</si>
  <si>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</si>
  <si>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</si>
  <si>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</si>
  <si>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</si>
  <si>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</si>
  <si>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</si>
  <si>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</si>
  <si>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</si>
  <si>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</si>
  <si>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</si>
  <si>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</si>
  <si>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</si>
  <si>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</si>
  <si>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</si>
  <si>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</si>
  <si>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</si>
  <si>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</si>
  <si>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</si>
  <si>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</si>
  <si>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</si>
  <si>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</si>
  <si>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</si>
  <si>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</si>
  <si>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</si>
  <si>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</si>
  <si>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</si>
  <si>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</si>
  <si>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</si>
  <si>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</si>
  <si>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</si>
  <si>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</si>
  <si>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</si>
  <si>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</si>
  <si>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</si>
  <si>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</si>
  <si>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</si>
  <si>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</si>
  <si>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</si>
  <si>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</si>
  <si>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</si>
  <si>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</si>
  <si>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</si>
  <si>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</si>
  <si>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</si>
  <si>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</si>
  <si>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</si>
  <si>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</si>
  <si>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</si>
  <si>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</si>
  <si>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</si>
  <si>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</si>
  <si>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</si>
  <si>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</si>
  <si>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</si>
  <si>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</si>
  <si>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</si>
  <si>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</si>
  <si>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</si>
  <si>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</si>
  <si>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</si>
  <si>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</si>
  <si>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</si>
  <si>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</si>
  <si>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</si>
  <si>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</si>
  <si>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</si>
  <si>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</si>
  <si>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</si>
  <si>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</si>
  <si>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</si>
  <si>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</si>
  <si>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</si>
  <si>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</si>
  <si>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</si>
  <si>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</si>
  <si>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</si>
  <si>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</si>
  <si>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</si>
  <si>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</si>
  <si>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</si>
  <si>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</si>
  <si>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</si>
  <si>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</si>
  <si>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</si>
  <si>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</si>
  <si>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</si>
  <si>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</si>
  <si>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</si>
  <si>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</si>
  <si>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</si>
  <si>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</si>
  <si>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</si>
  <si>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</si>
  <si>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</si>
  <si>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</si>
  <si>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</si>
  <si>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</si>
  <si>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</si>
  <si>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</si>
  <si>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</si>
  <si>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</si>
  <si>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</si>
  <si>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</si>
  <si>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</si>
  <si>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</si>
  <si>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</si>
  <si>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</si>
  <si>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</si>
  <si>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</si>
  <si>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</si>
  <si>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</si>
  <si>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</si>
  <si>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</si>
  <si>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</si>
  <si>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</si>
  <si>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</si>
  <si>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</si>
  <si>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</si>
  <si>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</si>
  <si>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</si>
  <si>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</si>
  <si>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</si>
  <si>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</si>
  <si>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</si>
  <si>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</si>
  <si>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</si>
  <si>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</si>
  <si>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</si>
  <si>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</si>
  <si>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</si>
  <si>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</si>
  <si>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</si>
  <si>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</si>
  <si>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</si>
  <si>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</si>
  <si>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</si>
  <si>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</si>
  <si>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</si>
  <si>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</si>
  <si>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</si>
  <si>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</si>
  <si>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</si>
  <si>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</si>
  <si>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</si>
  <si>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</si>
  <si>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</si>
  <si>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</si>
  <si>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</si>
  <si>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</si>
  <si>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</si>
  <si>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</si>
  <si>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</si>
  <si>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</si>
  <si>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</si>
  <si>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</si>
  <si>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</si>
  <si>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</si>
  <si>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</si>
  <si>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</si>
  <si>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</si>
  <si>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</si>
  <si>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</si>
  <si>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</si>
  <si>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</si>
  <si>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</si>
  <si>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</si>
  <si>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</si>
  <si>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</si>
  <si>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</si>
  <si>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</si>
  <si>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</si>
  <si>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</si>
  <si>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</si>
  <si>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</si>
  <si>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</si>
  <si>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</si>
  <si>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</si>
  <si>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</si>
  <si>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</si>
  <si>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</si>
  <si>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</si>
  <si>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</si>
  <si>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</si>
  <si>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</si>
  <si>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</si>
  <si>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</si>
  <si>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</si>
  <si>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</si>
  <si>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</si>
  <si>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</si>
  <si>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</si>
  <si>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</si>
  <si>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</si>
  <si>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</si>
  <si>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</si>
  <si>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</si>
  <si>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</si>
  <si>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</si>
  <si>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</si>
  <si>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</si>
  <si>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</si>
  <si>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</si>
  <si>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</si>
  <si>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</si>
  <si>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</si>
  <si>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</si>
  <si>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</si>
  <si>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</si>
  <si>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</si>
  <si>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</si>
  <si>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</si>
  <si>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</si>
  <si>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</si>
  <si>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</si>
  <si>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</si>
  <si>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</si>
  <si>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</si>
  <si>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</si>
  <si>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</si>
  <si>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</si>
  <si>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</si>
  <si>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</si>
  <si>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</si>
  <si>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</si>
  <si>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</si>
  <si>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</si>
  <si>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</si>
  <si>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</si>
  <si>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</si>
  <si>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</si>
  <si>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</si>
  <si>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</si>
  <si>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</si>
  <si>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</si>
  <si>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</si>
  <si>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</si>
  <si>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</si>
  <si>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</si>
  <si>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</si>
  <si>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</si>
  <si>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</si>
  <si>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</si>
  <si>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</si>
  <si>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</si>
  <si>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</si>
  <si>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</si>
  <si>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</si>
  <si>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</si>
  <si>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</si>
  <si>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</si>
  <si>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</si>
  <si>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</si>
  <si>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</si>
  <si>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</si>
  <si>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</si>
  <si>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</si>
  <si>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</si>
  <si>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</si>
  <si>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</si>
  <si>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</si>
  <si>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</si>
  <si>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</si>
  <si>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</si>
  <si>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</si>
  <si>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</si>
  <si>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</si>
  <si>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</si>
  <si>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</si>
  <si>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</si>
  <si>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</si>
  <si>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</si>
  <si>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</si>
  <si>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</si>
  <si>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</si>
  <si>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</si>
  <si>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</si>
  <si>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</si>
  <si>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</si>
  <si>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</si>
  <si>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</si>
  <si>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</si>
  <si>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</si>
  <si>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</si>
  <si>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</si>
  <si>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</si>
  <si>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</si>
  <si>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</si>
  <si>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</si>
  <si>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</si>
  <si>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</si>
  <si>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</si>
  <si>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</si>
  <si>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</si>
  <si>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</si>
  <si>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</si>
  <si>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</si>
  <si>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</si>
  <si>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</si>
  <si>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</si>
  <si>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</si>
  <si>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</si>
  <si>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</si>
  <si>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</si>
  <si>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</si>
  <si>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</si>
  <si>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</si>
  <si>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</si>
  <si>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</si>
  <si>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</si>
  <si>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</si>
  <si>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</si>
  <si>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</si>
  <si>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</si>
  <si>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</si>
  <si>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</si>
  <si>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</si>
  <si>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</si>
  <si>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</si>
  <si>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</si>
  <si>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</si>
  <si>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</si>
  <si>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</si>
  <si>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</si>
  <si>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</si>
  <si>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</si>
  <si>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</si>
  <si>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</si>
  <si>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</si>
  <si>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</si>
  <si>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</si>
  <si>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</si>
  <si>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</si>
  <si>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</si>
  <si>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</si>
  <si>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</si>
  <si>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</si>
  <si>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</si>
  <si>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</si>
  <si>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</si>
  <si>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</si>
  <si>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</si>
  <si>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</si>
  <si>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</si>
  <si>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</si>
  <si>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</si>
  <si>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</si>
  <si>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</si>
  <si>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</si>
  <si>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</si>
  <si>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</si>
  <si>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</si>
  <si>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</si>
  <si>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</si>
  <si>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</si>
  <si>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</si>
  <si>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</si>
  <si>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</si>
  <si>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</si>
  <si>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</si>
  <si>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</si>
  <si>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</si>
  <si>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</si>
  <si>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</si>
  <si>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</si>
  <si>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</si>
  <si>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</si>
  <si>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</si>
  <si>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</si>
  <si>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</si>
  <si>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</si>
  <si>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</si>
  <si>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</si>
  <si>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</si>
  <si>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</si>
  <si>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</si>
  <si>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</si>
  <si>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</si>
  <si>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</si>
  <si>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</si>
  <si>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</si>
  <si>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</si>
  <si>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</si>
  <si>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</si>
  <si>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</si>
  <si>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</si>
  <si>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</si>
  <si>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</si>
  <si>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</si>
  <si>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</si>
  <si>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</si>
  <si>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</si>
  <si>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</si>
  <si>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</si>
  <si>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</si>
  <si>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</si>
  <si>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</si>
  <si>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</si>
  <si>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</si>
  <si>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</si>
  <si>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</si>
  <si>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</si>
  <si>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</si>
  <si>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</si>
  <si>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</si>
  <si>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</si>
  <si>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</si>
  <si>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</si>
  <si>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</si>
  <si>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</si>
  <si>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</si>
  <si>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</si>
  <si>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</si>
  <si>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</si>
  <si>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</si>
  <si>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</si>
  <si>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</si>
  <si>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</si>
  <si>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</si>
  <si>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</si>
  <si>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</si>
  <si>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</si>
  <si>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</si>
  <si>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</si>
  <si>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</si>
  <si>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</si>
  <si>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</si>
  <si>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</si>
  <si>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</si>
  <si>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</si>
  <si>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</si>
  <si>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</si>
  <si>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</si>
  <si>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</si>
  <si>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</si>
  <si>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</si>
  <si>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</si>
  <si>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</si>
  <si>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</si>
  <si>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</si>
  <si>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</si>
  <si>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</si>
  <si>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</si>
  <si>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</si>
  <si>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</si>
  <si>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</si>
  <si>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</si>
  <si>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</si>
  <si>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</si>
  <si>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</si>
  <si>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</si>
  <si>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</si>
  <si>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</si>
  <si>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</si>
  <si>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</si>
  <si>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</si>
  <si>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</si>
  <si>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</si>
  <si>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</si>
  <si>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</si>
  <si>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</si>
  <si>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</si>
  <si>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</si>
  <si>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</si>
  <si>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</si>
  <si>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</si>
  <si>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</si>
  <si>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</si>
  <si>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</si>
  <si>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</si>
  <si>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</si>
  <si>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</si>
  <si>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</si>
  <si>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</si>
  <si>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</si>
  <si>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</si>
  <si>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</si>
  <si>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</si>
  <si>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</si>
  <si>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</si>
  <si>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</si>
  <si>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</si>
  <si>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</si>
  <si>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</si>
  <si>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</si>
  <si>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</si>
  <si>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</si>
  <si>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</si>
  <si>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</si>
  <si>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</si>
  <si>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</si>
  <si>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</si>
  <si>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</si>
  <si>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</si>
  <si>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</si>
  <si>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</si>
  <si>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</si>
  <si>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</si>
  <si>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</si>
  <si>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</si>
  <si>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</si>
  <si>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</si>
  <si>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</si>
  <si>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</si>
  <si>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</si>
  <si>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</si>
  <si>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</si>
  <si>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</si>
  <si>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</si>
  <si>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</si>
  <si>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</si>
  <si>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</si>
  <si>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</si>
  <si>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</si>
  <si>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</si>
  <si>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</si>
  <si>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</si>
  <si>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</si>
  <si>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</si>
  <si>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</si>
  <si>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</si>
  <si>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</si>
  <si>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</si>
  <si>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</si>
  <si>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</si>
  <si>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</si>
  <si>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</si>
  <si>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</si>
  <si>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</si>
  <si>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</si>
  <si>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</si>
  <si>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</si>
  <si>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</si>
  <si>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</si>
  <si>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</si>
  <si>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</si>
  <si>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</si>
  <si>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</si>
  <si>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</si>
  <si>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</si>
  <si>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</si>
  <si>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</si>
  <si>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</si>
  <si>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</si>
  <si>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</si>
  <si>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</si>
  <si>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</si>
  <si>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</si>
  <si>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</si>
  <si>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</si>
  <si>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</si>
  <si>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</si>
  <si>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</si>
  <si>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</si>
  <si>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</si>
  <si>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</si>
  <si>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</si>
  <si>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</si>
  <si>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</si>
  <si>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</si>
  <si>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</si>
  <si>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</si>
  <si>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</si>
  <si>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</si>
  <si>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</si>
  <si>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</si>
  <si>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</si>
  <si>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</si>
  <si>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</si>
  <si>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</si>
  <si>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</si>
  <si>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</si>
  <si>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</si>
  <si>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</si>
  <si>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</si>
  <si>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</si>
  <si>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</si>
  <si>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</si>
  <si>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</si>
  <si>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</si>
  <si>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</si>
  <si>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</si>
  <si>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</si>
  <si>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</si>
  <si>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</si>
  <si>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</si>
  <si>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</si>
  <si>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</si>
  <si>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</si>
  <si>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</si>
  <si>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</si>
  <si>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</si>
  <si>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</si>
  <si>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</si>
  <si>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</si>
  <si>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</si>
  <si>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</si>
  <si>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</si>
  <si>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</si>
  <si>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</si>
  <si>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</si>
  <si>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</si>
  <si>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</si>
  <si>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</si>
  <si>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</si>
  <si>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</si>
  <si>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</si>
  <si>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</si>
  <si>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</si>
  <si>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</si>
  <si>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</si>
  <si>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</si>
  <si>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</si>
  <si>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</si>
  <si>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</si>
  <si>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</si>
  <si>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</si>
  <si>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</si>
  <si>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</si>
  <si>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</si>
  <si>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</si>
  <si>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</si>
  <si>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</si>
  <si>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</si>
  <si>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</si>
  <si>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</si>
  <si>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</si>
  <si>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</si>
  <si>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</si>
  <si>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</si>
  <si>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</si>
  <si>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</si>
  <si>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</si>
  <si>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</si>
  <si>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</si>
  <si>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</si>
  <si>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</si>
  <si>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</si>
  <si>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</si>
  <si>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</si>
  <si>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</si>
  <si>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</si>
  <si>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</si>
  <si>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</si>
  <si>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</si>
  <si>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</si>
  <si>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</si>
  <si>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</si>
  <si>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</si>
  <si>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</si>
  <si>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</si>
  <si>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</si>
  <si>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</si>
  <si>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</si>
  <si>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</si>
  <si>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</si>
  <si>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</si>
  <si>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</si>
  <si>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</si>
  <si>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</si>
  <si>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</si>
  <si>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</si>
  <si>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</si>
  <si>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</si>
  <si>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</si>
  <si>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</si>
  <si>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</si>
  <si>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</si>
  <si>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</si>
  <si>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</si>
  <si>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</si>
  <si>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</si>
  <si>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</si>
  <si>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</si>
  <si>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</si>
  <si>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</si>
  <si>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</si>
  <si>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</si>
  <si>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</si>
  <si>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</si>
  <si>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</si>
  <si>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</si>
  <si>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</si>
  <si>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</si>
  <si>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</si>
  <si>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</si>
  <si>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</si>
  <si>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</si>
  <si>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</si>
  <si>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</si>
  <si>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</si>
  <si>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</si>
  <si>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</si>
  <si>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</si>
  <si>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</si>
  <si>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</si>
  <si>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</si>
  <si>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</si>
  <si>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</si>
  <si>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</si>
  <si>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</si>
  <si>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</si>
  <si>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</si>
  <si>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</si>
  <si>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</si>
  <si>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</si>
  <si>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</si>
  <si>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</si>
  <si>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</si>
  <si>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</si>
  <si>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</si>
  <si>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</si>
  <si>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</si>
  <si>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</si>
  <si>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</si>
  <si>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</si>
  <si>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</si>
  <si>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</si>
  <si>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</si>
  <si>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</si>
  <si>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</si>
  <si>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</si>
  <si>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</si>
  <si>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</si>
  <si>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</si>
  <si>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</si>
  <si>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</si>
  <si>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</si>
  <si>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</si>
  <si>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</si>
  <si>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</si>
  <si>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</si>
  <si>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</si>
  <si>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</si>
  <si>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</si>
  <si>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</si>
  <si>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</si>
  <si>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</si>
  <si>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</si>
  <si>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</si>
  <si>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</si>
  <si>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</si>
  <si>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</si>
  <si>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</si>
  <si>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</si>
  <si>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</si>
  <si>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</si>
  <si>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</si>
  <si>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</si>
  <si>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</si>
  <si>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</si>
  <si>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</si>
  <si>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</si>
  <si>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</si>
  <si>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</si>
  <si>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</si>
  <si>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</si>
  <si>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</si>
  <si>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</si>
  <si>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</si>
  <si>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</si>
  <si>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</si>
  <si>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</si>
  <si>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</si>
  <si>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</si>
  <si>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</si>
  <si>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</si>
  <si>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</si>
  <si>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</si>
  <si>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</si>
  <si>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</si>
  <si>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</si>
  <si>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</si>
  <si>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</si>
  <si>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</si>
  <si>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</si>
  <si>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</si>
  <si>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</si>
  <si>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</si>
  <si>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</si>
  <si>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</si>
  <si>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</si>
  <si>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</si>
  <si>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</si>
  <si>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</si>
  <si>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</si>
  <si>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</si>
  <si>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</si>
  <si>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</si>
  <si>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</si>
  <si>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</si>
  <si>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</si>
  <si>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</si>
  <si>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</si>
  <si>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</si>
  <si>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</si>
  <si>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</si>
  <si>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</si>
  <si>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</si>
  <si>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</si>
  <si>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</si>
  <si>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</si>
  <si>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</si>
  <si>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</si>
  <si>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</si>
  <si>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</si>
  <si>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</si>
  <si>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</si>
  <si>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</si>
  <si>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</si>
  <si>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</si>
  <si>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</si>
  <si>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</si>
  <si>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</si>
  <si>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</si>
  <si>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</si>
  <si>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</si>
  <si>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</si>
  <si>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</si>
  <si>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</si>
  <si>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</si>
  <si>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</si>
  <si>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</si>
  <si>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</si>
  <si>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</si>
  <si>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</si>
  <si>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</si>
  <si>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</si>
  <si>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</si>
  <si>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</si>
  <si>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</si>
  <si>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</si>
  <si>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</si>
  <si>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</si>
  <si>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</si>
  <si>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</si>
  <si>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</si>
  <si>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</si>
  <si>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</si>
  <si>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</si>
  <si>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</si>
  <si>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</si>
  <si>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</si>
  <si>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</si>
  <si>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</si>
  <si>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</si>
  <si>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</si>
  <si>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</si>
  <si>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</si>
  <si>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</si>
  <si>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</si>
  <si>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</si>
  <si>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</si>
  <si>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</si>
  <si>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</si>
  <si>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</si>
  <si>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</si>
  <si>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</si>
  <si>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</si>
  <si>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</si>
  <si>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</si>
  <si>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</si>
  <si>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</si>
  <si>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</si>
  <si>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</si>
  <si>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</si>
  <si>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</si>
  <si>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</si>
  <si>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</si>
  <si>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</si>
  <si>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</si>
  <si>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</si>
  <si>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</si>
  <si>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</si>
  <si>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</si>
  <si>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</si>
  <si>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</si>
  <si>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</si>
  <si>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</si>
  <si>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</si>
  <si>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</si>
  <si>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</si>
  <si>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</si>
  <si>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</si>
  <si>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</si>
  <si>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</si>
  <si>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</si>
  <si>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</si>
  <si>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</si>
  <si>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</si>
  <si>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</si>
  <si>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</si>
  <si>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</si>
  <si>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</si>
  <si>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</si>
  <si>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</si>
  <si>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</si>
  <si>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</si>
  <si>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</si>
  <si>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</si>
  <si>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</si>
  <si>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</si>
  <si>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</si>
  <si>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</si>
  <si>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</si>
  <si>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</si>
  <si>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</si>
  <si>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</si>
  <si>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</si>
  <si>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</si>
  <si>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</si>
  <si>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</si>
  <si>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</si>
  <si>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</si>
  <si>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</si>
  <si>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</si>
  <si>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</si>
  <si>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</si>
  <si>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</si>
  <si>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</si>
  <si>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</si>
  <si>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</si>
  <si>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</si>
  <si>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</si>
  <si>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</si>
  <si>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</si>
  <si>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</si>
  <si>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</si>
  <si>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</si>
  <si>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</si>
  <si>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</si>
  <si>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</si>
  <si>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</si>
  <si>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</si>
  <si>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</si>
  <si>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</si>
  <si>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</si>
  <si>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</si>
  <si>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</si>
  <si>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</si>
  <si>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</si>
  <si>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</si>
  <si>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</si>
  <si>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</si>
  <si>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</si>
  <si>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</si>
  <si>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</si>
  <si>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</si>
  <si>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</si>
  <si>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</si>
  <si>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</si>
  <si>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</si>
  <si>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</si>
  <si>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</si>
  <si>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</si>
  <si>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</si>
  <si>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</si>
  <si>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</si>
  <si>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</si>
  <si>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</si>
  <si>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</si>
  <si>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</si>
  <si>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</si>
  <si>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</si>
  <si>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</si>
  <si>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</si>
  <si>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</si>
  <si>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</si>
  <si>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</si>
  <si>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</si>
  <si>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</si>
  <si>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</si>
  <si>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</si>
  <si>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</si>
  <si>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</si>
  <si>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</si>
  <si>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</si>
  <si>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</si>
  <si>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</si>
  <si>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</si>
  <si>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</si>
  <si>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</si>
  <si>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</si>
  <si>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</si>
  <si>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</si>
  <si>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</si>
  <si>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</si>
  <si>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</si>
  <si>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</si>
  <si>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</si>
  <si>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</si>
  <si>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</si>
  <si>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</si>
  <si>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</si>
  <si>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</si>
  <si>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</si>
  <si>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</si>
  <si>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</si>
  <si>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</si>
  <si>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</si>
  <si>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</si>
  <si>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</si>
  <si>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</si>
  <si>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</si>
  <si>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</si>
  <si>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</si>
  <si>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</si>
  <si>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</si>
  <si>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</si>
  <si>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</si>
  <si>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</si>
  <si>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</si>
  <si>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</si>
  <si>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</si>
  <si>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</si>
  <si>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</si>
  <si>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</si>
  <si>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</si>
  <si>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</si>
  <si>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</si>
  <si>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</si>
  <si>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</si>
  <si>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</si>
  <si>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</si>
  <si>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</si>
  <si>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</si>
  <si>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</si>
  <si>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</si>
  <si>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</si>
  <si>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</si>
  <si>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</si>
  <si>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</si>
  <si>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</si>
  <si>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</si>
  <si>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</si>
  <si>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</si>
  <si>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</si>
  <si>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</si>
  <si>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</si>
  <si>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</si>
  <si>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</si>
  <si>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</si>
  <si>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</si>
  <si>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</si>
  <si>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</si>
  <si>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</si>
  <si>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</si>
  <si>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</si>
  <si>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</si>
  <si>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</si>
  <si>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</si>
  <si>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</si>
  <si>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</si>
  <si>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</si>
  <si>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</si>
  <si>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</si>
  <si>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</si>
  <si>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</si>
  <si>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</si>
  <si>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</si>
  <si>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</si>
  <si>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</si>
  <si>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</si>
  <si>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</si>
  <si>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</si>
  <si>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</si>
  <si>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</si>
  <si>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</si>
  <si>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</si>
  <si>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</si>
  <si>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</si>
  <si>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</si>
  <si>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</si>
  <si>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</si>
  <si>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</si>
  <si>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</si>
  <si>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</si>
  <si>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</si>
  <si>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</si>
  <si>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</si>
  <si>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</si>
  <si>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</si>
  <si>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</si>
  <si>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</si>
  <si>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</si>
  <si>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</si>
  <si>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</si>
  <si>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</si>
  <si>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</si>
  <si>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</si>
  <si>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</si>
  <si>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</si>
  <si>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</si>
  <si>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</si>
  <si>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</si>
  <si>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</si>
  <si>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</si>
  <si>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</si>
  <si>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</si>
  <si>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</si>
  <si>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</si>
  <si>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</si>
  <si>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</si>
  <si>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</si>
  <si>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</si>
  <si>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</si>
  <si>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</si>
  <si>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</si>
  <si>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</si>
  <si>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</si>
  <si>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</si>
  <si>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</si>
  <si>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</si>
  <si>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</si>
  <si>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</si>
  <si>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</si>
  <si>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</si>
  <si>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</si>
  <si>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</si>
  <si>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</si>
  <si>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</si>
  <si>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</si>
  <si>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</si>
  <si>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</si>
  <si>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</si>
  <si>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</si>
  <si>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</si>
  <si>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</si>
  <si>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</si>
  <si>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</si>
  <si>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</si>
  <si>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</si>
  <si>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</si>
  <si>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</si>
  <si>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</si>
  <si>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</si>
  <si>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</si>
  <si>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</si>
  <si>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</si>
  <si>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</si>
  <si>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</si>
  <si>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</si>
  <si>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</si>
  <si>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</si>
  <si>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</si>
  <si>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</si>
  <si>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</si>
  <si>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</si>
  <si>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</si>
  <si>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</si>
  <si>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</si>
  <si>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</si>
  <si>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</si>
  <si>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</si>
  <si>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</si>
  <si>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</si>
  <si>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</si>
  <si>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</si>
  <si>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</si>
  <si>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</si>
  <si>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</si>
  <si>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</si>
  <si>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</si>
  <si>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</si>
  <si>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</si>
  <si>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</si>
  <si>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</si>
  <si>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</si>
  <si>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</si>
  <si>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</si>
  <si>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</si>
  <si>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</si>
  <si>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</si>
  <si>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</si>
  <si>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</si>
  <si>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</si>
  <si>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</si>
  <si>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</si>
  <si>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</si>
  <si>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</si>
  <si>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</si>
  <si>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</si>
  <si>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</si>
  <si>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</si>
  <si>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</si>
  <si>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</si>
  <si>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</si>
  <si>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</si>
  <si>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</si>
  <si>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</si>
  <si>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</si>
  <si>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</si>
  <si>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</si>
  <si>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</si>
  <si>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</si>
  <si>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</si>
  <si>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</si>
  <si>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</si>
  <si>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</si>
  <si>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</si>
  <si>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</si>
  <si>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</si>
  <si>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</si>
  <si>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</si>
  <si>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</si>
  <si>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</si>
  <si>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</si>
  <si>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</si>
  <si>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</si>
  <si>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</si>
  <si>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</si>
  <si>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</si>
  <si>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</si>
  <si>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</si>
  <si>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</si>
  <si>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</si>
  <si>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</si>
  <si>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</si>
  <si>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</si>
  <si>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</si>
  <si>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</si>
  <si>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</si>
  <si>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</si>
  <si>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</si>
  <si>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</si>
  <si>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</si>
  <si>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</si>
  <si>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</si>
  <si>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</si>
  <si>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</si>
  <si>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</si>
  <si>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</si>
  <si>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</si>
  <si>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</si>
  <si>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</si>
  <si>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</si>
  <si>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</si>
  <si>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</si>
  <si>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</si>
  <si>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</si>
  <si>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</si>
  <si>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</si>
  <si>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</si>
  <si>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</si>
  <si>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</si>
  <si>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</si>
  <si>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</si>
  <si>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</si>
  <si>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</si>
  <si>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</si>
  <si>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</si>
  <si>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</si>
  <si>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</si>
  <si>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</si>
  <si>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</si>
  <si>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</si>
  <si>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</si>
  <si>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</si>
  <si>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</si>
  <si>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</si>
  <si>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</si>
  <si>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</si>
  <si>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</si>
  <si>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</si>
  <si>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</si>
  <si>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</si>
  <si>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</si>
  <si>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</si>
  <si>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</si>
  <si>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</si>
  <si>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</si>
  <si>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</si>
  <si>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</si>
  <si>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</si>
  <si>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</si>
  <si>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</si>
  <si>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</si>
  <si>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</si>
  <si>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</si>
  <si>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</si>
  <si>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</si>
  <si>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</si>
  <si>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</si>
  <si>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</si>
  <si>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</si>
  <si>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</si>
  <si>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</si>
  <si>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</si>
  <si>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</si>
  <si>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</si>
  <si>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</si>
  <si>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</si>
  <si>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</si>
  <si>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</si>
  <si>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</si>
  <si>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</si>
  <si>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</si>
  <si>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</si>
  <si>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</si>
  <si>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</si>
  <si>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</si>
  <si>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</si>
  <si>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</si>
  <si>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</si>
  <si>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</si>
  <si>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</si>
  <si>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</si>
  <si>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</si>
  <si>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</si>
  <si>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</si>
  <si>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</si>
  <si>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</si>
  <si>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</si>
  <si>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</si>
  <si>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</si>
  <si>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</si>
  <si>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</si>
  <si>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</si>
  <si>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</si>
  <si>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</si>
  <si>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</si>
  <si>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</si>
  <si>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</si>
  <si>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</si>
  <si>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</si>
  <si>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</si>
  <si>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</si>
  <si>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</si>
  <si>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</si>
  <si>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</si>
  <si>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</si>
  <si>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</si>
  <si>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</si>
  <si>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</si>
  <si>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</si>
  <si>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</si>
  <si>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</si>
  <si>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</si>
  <si>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</si>
  <si>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</si>
  <si>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</si>
  <si>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</si>
  <si>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</si>
  <si>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</si>
  <si>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</si>
  <si>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</si>
  <si>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</si>
  <si>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</si>
  <si>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</si>
  <si>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</si>
  <si>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</si>
  <si>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</si>
  <si>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</si>
  <si>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</si>
  <si>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</si>
  <si>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</si>
  <si>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</si>
  <si>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</si>
  <si>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</si>
  <si>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</si>
  <si>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</si>
  <si>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</si>
  <si>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</si>
  <si>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</si>
  <si>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</si>
  <si>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</si>
  <si>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</si>
  <si>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</si>
  <si>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</si>
  <si>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</si>
  <si>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</si>
  <si>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</si>
  <si>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</si>
  <si>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</si>
  <si>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</si>
  <si>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</si>
  <si>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</si>
  <si>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</si>
  <si>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</si>
  <si>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</si>
  <si>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</si>
  <si>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</si>
  <si>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</si>
  <si>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</si>
  <si>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</si>
  <si>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</si>
  <si>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</si>
  <si>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</si>
  <si>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</si>
  <si>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</si>
  <si>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</si>
  <si>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</si>
  <si>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</si>
  <si>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</si>
  <si>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</si>
  <si>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</si>
  <si>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</si>
  <si>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</si>
  <si>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</si>
  <si>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</si>
  <si>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</si>
  <si>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</si>
  <si>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</si>
  <si>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</si>
  <si>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</si>
  <si>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</si>
  <si>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</si>
  <si>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</si>
  <si>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</si>
  <si>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</si>
  <si>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</si>
  <si>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</si>
  <si>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</si>
  <si>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</si>
  <si>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</si>
  <si>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</si>
  <si>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</si>
  <si>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</si>
  <si>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</si>
  <si>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</si>
  <si>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</si>
  <si>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</si>
  <si>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</si>
  <si>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</si>
  <si>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</si>
  <si>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</si>
  <si>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</si>
  <si>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</si>
  <si>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</si>
  <si>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</si>
  <si>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</si>
  <si>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</si>
  <si>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</si>
  <si>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</si>
  <si>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</si>
  <si>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</si>
  <si>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</si>
  <si>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</si>
  <si>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</si>
  <si>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</si>
  <si>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</si>
  <si>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</si>
  <si>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</si>
  <si>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</si>
  <si>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</si>
  <si>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</si>
  <si>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</si>
  <si>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</si>
  <si>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</si>
  <si>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</si>
  <si>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</si>
  <si>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</si>
  <si>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</si>
  <si>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</si>
  <si>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</si>
  <si>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</si>
  <si>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</si>
  <si>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</si>
  <si>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</si>
  <si>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</si>
  <si>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</si>
  <si>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</si>
  <si>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</si>
  <si>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</si>
  <si>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</si>
  <si>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</si>
  <si>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</si>
  <si>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</si>
  <si>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</si>
  <si>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</si>
  <si>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</si>
  <si>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</si>
  <si>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</si>
  <si>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</si>
  <si>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</si>
  <si>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</si>
  <si>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</si>
  <si>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</si>
  <si>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</si>
  <si>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</si>
  <si>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</si>
  <si>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</si>
  <si>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</si>
  <si>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</si>
  <si>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</si>
  <si>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</si>
  <si>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</si>
  <si>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</si>
  <si>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</si>
  <si>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</si>
  <si>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</si>
  <si>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</si>
  <si>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</si>
  <si>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</si>
  <si>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</si>
  <si>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</si>
  <si>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</si>
  <si>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</si>
  <si>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</si>
  <si>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</si>
  <si>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</si>
  <si>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</si>
  <si>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</si>
  <si>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</si>
  <si>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</si>
  <si>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</si>
  <si>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</si>
  <si>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</si>
  <si>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</si>
  <si>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</si>
  <si>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</si>
  <si>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</si>
  <si>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</si>
  <si>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</si>
  <si>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</si>
  <si>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</si>
  <si>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</si>
  <si>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</si>
  <si>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</si>
  <si>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</si>
  <si>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</si>
  <si>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</si>
  <si>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</si>
  <si>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</si>
  <si>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</si>
  <si>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</si>
  <si>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</si>
  <si>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</si>
  <si>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</si>
  <si>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</si>
  <si>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</si>
  <si>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</si>
  <si>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</si>
  <si>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</si>
  <si>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</si>
  <si>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</si>
  <si>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</si>
  <si>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</si>
  <si>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</si>
  <si>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</si>
  <si>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</si>
  <si>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</si>
  <si>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</si>
  <si>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</si>
  <si>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</si>
  <si>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</si>
  <si>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</si>
  <si>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</si>
  <si>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</si>
  <si>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</si>
  <si>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</si>
  <si>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</si>
  <si>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</si>
  <si>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</si>
  <si>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</si>
  <si>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</si>
  <si>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</si>
  <si>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</si>
  <si>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</si>
  <si>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</si>
  <si>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</si>
  <si>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</si>
  <si>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</si>
  <si>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</si>
  <si>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</si>
  <si>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</si>
  <si>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</si>
  <si>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</si>
  <si>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</si>
  <si>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</si>
  <si>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</si>
  <si>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</si>
  <si>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</si>
  <si>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</si>
  <si>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</si>
  <si>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</si>
  <si>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</si>
  <si>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</si>
  <si>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</si>
  <si>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</si>
  <si>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</si>
  <si>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</si>
  <si>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</si>
  <si>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</si>
  <si>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</si>
  <si>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</si>
  <si>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</si>
  <si>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</si>
  <si>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</si>
  <si>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</si>
  <si>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</si>
  <si>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</si>
  <si>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</si>
  <si>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</si>
  <si>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</si>
  <si>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</si>
  <si>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</si>
  <si>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</si>
  <si>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</si>
  <si>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</si>
  <si>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</si>
  <si>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</si>
  <si>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</si>
  <si>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</si>
  <si>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</si>
  <si>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</si>
  <si>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</si>
  <si>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</si>
  <si>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</si>
  <si>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</si>
  <si>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</si>
  <si>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</si>
  <si>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</si>
  <si>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</si>
  <si>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</si>
  <si>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</si>
  <si>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</si>
  <si>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</si>
  <si>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</si>
  <si>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</si>
  <si>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</si>
  <si>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</si>
  <si>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</si>
  <si>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</si>
  <si>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</si>
  <si>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</si>
  <si>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</si>
  <si>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</si>
  <si>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</si>
  <si>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</si>
  <si>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</si>
  <si>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</si>
  <si>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</si>
  <si>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</si>
  <si>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</si>
  <si>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</si>
  <si>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</si>
  <si>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</si>
  <si>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</si>
  <si>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</si>
  <si>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</si>
  <si>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</si>
  <si>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</si>
  <si>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</si>
  <si>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</si>
  <si>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</si>
  <si>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</si>
  <si>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</si>
  <si>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</si>
  <si>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</si>
  <si>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</si>
  <si>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</si>
  <si>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</si>
  <si>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</si>
  <si>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</si>
  <si>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</si>
  <si>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</si>
  <si>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</si>
  <si>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</si>
  <si>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</si>
  <si>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</si>
  <si>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</si>
  <si>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</si>
  <si>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</si>
  <si>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</si>
  <si>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</si>
  <si>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</si>
  <si>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</si>
  <si>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</si>
  <si>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</si>
  <si>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</si>
  <si>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</si>
  <si>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</si>
  <si>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</si>
  <si>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</si>
  <si>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</si>
  <si>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</si>
  <si>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</si>
  <si>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</si>
  <si>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</si>
  <si>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</si>
  <si>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</si>
  <si>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</si>
  <si>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</si>
  <si>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</si>
  <si>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</si>
  <si>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</si>
  <si>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</si>
  <si>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</si>
  <si>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</si>
  <si>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</si>
  <si>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</si>
  <si>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</si>
  <si>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</si>
  <si>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</si>
  <si>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</si>
  <si>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</si>
  <si>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</si>
  <si>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</si>
  <si>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</si>
  <si>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</si>
  <si>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</si>
  <si>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</si>
  <si>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</si>
  <si>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</si>
  <si>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</si>
  <si>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</si>
  <si>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</si>
  <si>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</si>
  <si>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</si>
  <si>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</si>
  <si>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</si>
  <si>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</si>
  <si>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</si>
  <si>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</si>
  <si>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</si>
  <si>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</si>
  <si>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</si>
  <si>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</si>
  <si>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</si>
  <si>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</si>
  <si>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</si>
  <si>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</si>
  <si>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</si>
  <si>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</si>
  <si>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</si>
  <si>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</si>
  <si>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</si>
  <si>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</si>
  <si>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</si>
  <si>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</si>
  <si>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</si>
  <si>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</si>
  <si>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</si>
  <si>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</si>
  <si>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</si>
  <si>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</si>
  <si>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</si>
  <si>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</si>
  <si>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</si>
  <si>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</si>
  <si>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</si>
  <si>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</si>
  <si>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</si>
  <si>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</si>
  <si>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</si>
  <si>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</si>
  <si>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</si>
  <si>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</si>
  <si>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</si>
  <si>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</si>
  <si>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</si>
  <si>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</si>
  <si>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</si>
  <si>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</si>
  <si>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</si>
  <si>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</si>
  <si>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</si>
  <si>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</si>
  <si>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</si>
  <si>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</si>
  <si>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</si>
  <si>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</si>
  <si>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</si>
  <si>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</si>
  <si>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</si>
  <si>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</si>
  <si>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</si>
  <si>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</si>
  <si>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</si>
  <si>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</si>
  <si>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</si>
  <si>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</si>
  <si>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</si>
  <si>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</si>
  <si>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</si>
  <si>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</si>
  <si>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</si>
  <si>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</si>
  <si>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</si>
  <si>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</si>
  <si>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</si>
  <si>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</si>
  <si>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</si>
  <si>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</si>
  <si>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</si>
  <si>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</si>
  <si>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</si>
  <si>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</si>
  <si>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</si>
  <si>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</si>
  <si>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</si>
  <si>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</si>
  <si>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</si>
  <si>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</si>
  <si>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</si>
  <si>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</si>
  <si>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</si>
  <si>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</si>
  <si>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</si>
  <si>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</si>
  <si>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</si>
  <si>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</si>
  <si>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</si>
  <si>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</si>
  <si>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</si>
  <si>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</si>
  <si>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</si>
  <si>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</si>
  <si>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</si>
  <si>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</si>
  <si>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</si>
  <si>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</si>
  <si>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</si>
  <si>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</si>
  <si>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</si>
  <si>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</si>
  <si>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</si>
  <si>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</si>
  <si>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</si>
  <si>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</si>
  <si>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</si>
  <si>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</si>
  <si>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</si>
  <si>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</si>
  <si>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</si>
  <si>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</si>
  <si>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</si>
  <si>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</si>
  <si>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</si>
  <si>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</si>
  <si>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</si>
  <si>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</si>
  <si>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</si>
  <si>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</si>
  <si>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</si>
  <si>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</si>
  <si>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</si>
  <si>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</si>
  <si>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</si>
  <si>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</si>
  <si>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</si>
  <si>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</si>
  <si>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</si>
  <si>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</si>
  <si>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</si>
  <si>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</si>
  <si>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</si>
  <si>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</si>
  <si>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</si>
  <si>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</si>
  <si>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</si>
  <si>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</si>
  <si>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</si>
  <si>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</si>
  <si>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</si>
  <si>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</si>
  <si>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</si>
  <si>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</si>
  <si>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</si>
  <si>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</si>
  <si>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</si>
  <si>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</si>
  <si>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</si>
  <si>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</si>
  <si>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</si>
  <si>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</si>
  <si>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</si>
  <si>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</si>
  <si>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</si>
  <si>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</si>
  <si>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</si>
  <si>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</si>
  <si>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</si>
  <si>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</si>
  <si>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</si>
  <si>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</si>
  <si>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</si>
  <si>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</si>
  <si>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</si>
  <si>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</si>
  <si>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</si>
  <si>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</si>
  <si>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</si>
  <si>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</si>
  <si>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</si>
  <si>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</si>
  <si>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</si>
  <si>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</si>
  <si>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</si>
  <si>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</si>
  <si>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</si>
  <si>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</si>
  <si>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</si>
  <si>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</si>
  <si>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</si>
  <si>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</si>
  <si>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</si>
  <si>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</si>
  <si>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</si>
  <si>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</si>
  <si>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</si>
  <si>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</si>
  <si>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</si>
  <si>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</si>
  <si>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</si>
  <si>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</si>
  <si>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</si>
  <si>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</si>
  <si>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</si>
  <si>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</si>
  <si>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</si>
  <si>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</si>
  <si>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</si>
  <si>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</si>
  <si>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</si>
  <si>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</si>
  <si>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</si>
  <si>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</si>
  <si>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</si>
  <si>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</si>
  <si>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</si>
  <si>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</si>
  <si>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</si>
  <si>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</si>
  <si>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</si>
  <si>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</si>
  <si>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</si>
  <si>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</si>
  <si>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</si>
  <si>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</si>
  <si>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</si>
  <si>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</si>
  <si>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</si>
  <si>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</si>
  <si>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</si>
  <si>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</si>
  <si>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</si>
  <si>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</si>
  <si>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</si>
  <si>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</si>
  <si>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</si>
  <si>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</si>
  <si>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</si>
  <si>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</si>
  <si>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</si>
  <si>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</si>
  <si>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</si>
  <si>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</si>
  <si>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</si>
  <si>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</si>
  <si>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</si>
  <si>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</si>
  <si>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</si>
  <si>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</si>
  <si>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</si>
  <si>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</si>
  <si>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</si>
  <si>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</si>
  <si>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</si>
  <si>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</si>
  <si>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</si>
  <si>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</si>
  <si>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</si>
  <si>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</si>
  <si>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</si>
  <si>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</si>
  <si>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</si>
  <si>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</si>
  <si>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</si>
  <si>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</si>
  <si>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</si>
  <si>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</si>
  <si>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</si>
  <si>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</si>
  <si>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</si>
  <si>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</si>
  <si>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</si>
  <si>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</si>
  <si>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</si>
  <si>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</si>
  <si>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</si>
  <si>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</si>
  <si>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</si>
  <si>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</si>
  <si>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</si>
  <si>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</si>
  <si>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</si>
  <si>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</si>
  <si>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</si>
  <si>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</si>
  <si>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</si>
  <si>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</si>
  <si>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</si>
  <si>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</si>
  <si>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</si>
  <si>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</si>
  <si>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</si>
  <si>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</si>
  <si>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</si>
  <si>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</si>
  <si>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</si>
  <si>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</si>
  <si>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</si>
  <si>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</si>
  <si>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</si>
  <si>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</si>
  <si>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</si>
  <si>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</si>
  <si>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</si>
  <si>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</si>
  <si>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</si>
  <si>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</si>
  <si>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</si>
  <si>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</si>
  <si>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</si>
  <si>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</si>
  <si>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</si>
  <si>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</si>
  <si>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</si>
  <si>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</si>
  <si>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</si>
  <si>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</si>
  <si>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</si>
  <si>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</si>
  <si>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</si>
  <si>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</si>
  <si>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</si>
  <si>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</si>
  <si>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</si>
  <si>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</si>
  <si>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</si>
  <si>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</si>
  <si>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</si>
  <si>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</si>
  <si>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</si>
  <si>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</si>
  <si>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</si>
  <si>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</si>
  <si>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</si>
  <si>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</si>
  <si>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</si>
  <si>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</si>
  <si>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</si>
  <si>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</si>
  <si>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</si>
  <si>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</si>
  <si>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</si>
  <si>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</si>
  <si>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</si>
  <si>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</si>
  <si>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</si>
  <si>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</si>
  <si>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</si>
  <si>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</si>
  <si>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</si>
  <si>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</si>
  <si>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</si>
  <si>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</si>
  <si>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</si>
  <si>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</si>
  <si>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</si>
  <si>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</si>
  <si>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</si>
  <si>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</si>
  <si>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</si>
  <si>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</si>
  <si>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</si>
  <si>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</si>
  <si>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</si>
  <si>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</si>
  <si>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</si>
  <si>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</si>
  <si>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</si>
  <si>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</si>
  <si>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</si>
  <si>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</si>
  <si>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</si>
  <si>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</si>
  <si>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</si>
  <si>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</si>
  <si>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</si>
  <si>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</si>
  <si>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</si>
  <si>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</si>
  <si>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</si>
  <si>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</si>
  <si>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</si>
  <si>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</si>
  <si>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</si>
  <si>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</si>
  <si>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</si>
  <si>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</si>
  <si>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</si>
  <si>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</si>
  <si>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</si>
  <si>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</si>
  <si>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</si>
  <si>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</si>
  <si>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</si>
  <si>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</si>
  <si>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</si>
  <si>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</si>
  <si>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</si>
  <si>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</si>
  <si>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</si>
  <si>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</si>
  <si>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</si>
  <si>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</si>
  <si>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</si>
  <si>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</si>
  <si>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</si>
  <si>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</si>
  <si>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</si>
  <si>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</si>
  <si>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</si>
  <si>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</si>
  <si>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</si>
  <si>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</si>
  <si>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</si>
  <si>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</si>
  <si>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</si>
  <si>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</si>
  <si>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</si>
  <si>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</si>
  <si>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</si>
  <si>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</si>
  <si>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</si>
  <si>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</si>
  <si>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</si>
  <si>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</si>
  <si>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</si>
  <si>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</si>
  <si>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</si>
  <si>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</si>
  <si>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</si>
  <si>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</si>
  <si>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</si>
  <si>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</si>
  <si>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</si>
  <si>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</si>
  <si>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</si>
  <si>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</si>
  <si>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</si>
  <si>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</si>
  <si>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</si>
  <si>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</si>
  <si>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</si>
  <si>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</si>
  <si>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</si>
  <si>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</si>
  <si>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</si>
  <si>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</si>
  <si>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</si>
  <si>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</si>
  <si>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</si>
  <si>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</si>
  <si>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</si>
  <si>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</si>
  <si>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</si>
  <si>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</si>
  <si>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</si>
  <si>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</si>
  <si>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</si>
  <si>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</si>
  <si>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</si>
  <si>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</si>
  <si>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</si>
  <si>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</si>
  <si>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</si>
  <si>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</si>
  <si>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</si>
  <si>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</si>
  <si>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</si>
  <si>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</si>
  <si>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</si>
  <si>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</si>
  <si>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</si>
  <si>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</si>
  <si>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</si>
  <si>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</si>
  <si>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</si>
  <si>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</si>
  <si>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</si>
  <si>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</si>
  <si>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</si>
  <si>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</si>
  <si>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</si>
  <si>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</si>
  <si>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</si>
  <si>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</si>
  <si>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</si>
  <si>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</si>
  <si>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</si>
  <si>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</si>
  <si>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</si>
  <si>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</si>
  <si>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</si>
  <si>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</si>
  <si>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</si>
  <si>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</si>
  <si>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</si>
  <si>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</si>
  <si>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</si>
  <si>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</si>
  <si>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</si>
  <si>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</si>
  <si>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</si>
  <si>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</si>
  <si>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</si>
  <si>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</si>
  <si>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</si>
  <si>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</si>
  <si>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</si>
  <si>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</si>
  <si>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</si>
  <si>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</si>
  <si>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</si>
  <si>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</si>
  <si>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</si>
  <si>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</si>
  <si>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</si>
  <si>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</si>
  <si>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</si>
  <si>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</si>
  <si>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</si>
  <si>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</si>
  <si>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</si>
  <si>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</si>
  <si>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</si>
  <si>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</si>
  <si>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</si>
  <si>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</si>
  <si>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</si>
  <si>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</si>
  <si>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</si>
  <si>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</si>
  <si>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</si>
  <si>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</si>
  <si>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</si>
  <si>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</si>
  <si>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</si>
  <si>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</si>
  <si>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</si>
  <si>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</si>
  <si>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</si>
  <si>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</si>
  <si>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</si>
  <si>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</si>
  <si>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</si>
  <si>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</si>
  <si>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</si>
  <si>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</si>
  <si>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</si>
  <si>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</si>
  <si>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</si>
  <si>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</si>
  <si>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</si>
  <si>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</si>
  <si>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</si>
  <si>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</si>
  <si>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</si>
  <si>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</si>
  <si>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</si>
  <si>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</si>
  <si>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</si>
  <si>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</si>
  <si>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</si>
  <si>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</si>
  <si>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</si>
  <si>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</si>
  <si>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</si>
  <si>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</si>
  <si>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</si>
  <si>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</si>
  <si>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</si>
  <si>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</si>
  <si>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</si>
  <si>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</si>
  <si>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</si>
  <si>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</si>
  <si>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</si>
  <si>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</si>
  <si>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</si>
  <si>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</si>
  <si>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</si>
  <si>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</si>
  <si>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</si>
  <si>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</si>
  <si>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</si>
  <si>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</si>
  <si>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</si>
  <si>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</si>
  <si>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</si>
  <si>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</si>
  <si>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</si>
  <si>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</si>
  <si>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</si>
  <si>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</si>
  <si>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</si>
  <si>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</si>
  <si>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</si>
  <si>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</si>
  <si>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</si>
  <si>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</si>
  <si>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</si>
  <si>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</si>
  <si>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</si>
  <si>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</si>
  <si>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</si>
  <si>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</si>
  <si>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</si>
  <si>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</si>
  <si>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</si>
  <si>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</si>
  <si>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</si>
  <si>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</si>
  <si>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</si>
  <si>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</si>
  <si>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</si>
  <si>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</si>
  <si>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</si>
  <si>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</si>
  <si>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</si>
  <si>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</si>
  <si>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</si>
  <si>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</si>
  <si>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</si>
  <si>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</si>
  <si>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</si>
  <si>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</si>
  <si>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</si>
  <si>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</si>
  <si>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</si>
  <si>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</si>
  <si>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</si>
  <si>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</si>
  <si>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</si>
  <si>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</si>
  <si>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</si>
  <si>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</si>
  <si>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</si>
  <si>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</si>
  <si>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</si>
  <si>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</si>
  <si>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</si>
  <si>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</si>
  <si>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</si>
  <si>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</si>
  <si>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</si>
  <si>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</si>
  <si>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</si>
  <si>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</si>
  <si>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</si>
  <si>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</si>
  <si>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</si>
  <si>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</si>
  <si>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</si>
  <si>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</si>
  <si>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</si>
  <si>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</si>
  <si>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</si>
  <si>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</si>
  <si>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</si>
  <si>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</si>
  <si>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</si>
  <si>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</si>
  <si>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</si>
  <si>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</si>
  <si>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</si>
  <si>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</si>
  <si>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</si>
  <si>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</si>
  <si>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</si>
  <si>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</si>
  <si>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</si>
  <si>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</si>
  <si>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</si>
  <si>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</si>
  <si>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</si>
  <si>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</si>
  <si>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</si>
  <si>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</si>
  <si>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</si>
  <si>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</si>
  <si>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</si>
  <si>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</si>
  <si>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</si>
  <si>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</si>
  <si>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</si>
  <si>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</si>
  <si>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</si>
  <si>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</si>
  <si>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</si>
  <si>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</si>
  <si>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</si>
  <si>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</si>
  <si>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</si>
  <si>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</si>
  <si>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</si>
  <si>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</si>
  <si>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</si>
  <si>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</si>
  <si>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</si>
  <si>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</si>
  <si>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</si>
  <si>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</si>
  <si>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</si>
  <si>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</si>
  <si>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</si>
  <si>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</si>
  <si>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</si>
  <si>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</si>
  <si>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</si>
  <si>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</si>
  <si>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</si>
  <si>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</si>
  <si>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</si>
  <si>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</si>
  <si>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</si>
  <si>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</si>
  <si>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</si>
  <si>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</si>
  <si>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</si>
  <si>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</si>
  <si>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</si>
  <si>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</si>
  <si>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</si>
  <si>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</si>
  <si>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</si>
  <si>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</si>
  <si>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</si>
  <si>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</si>
  <si>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</si>
  <si>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</si>
  <si>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</si>
  <si>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</si>
  <si>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</si>
  <si>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</si>
  <si>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</si>
  <si>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</si>
  <si>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</si>
  <si>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</si>
  <si>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</si>
  <si>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</si>
  <si>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</si>
  <si>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</si>
  <si>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</si>
  <si>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</si>
  <si>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</si>
  <si>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</si>
  <si>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</si>
  <si>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</si>
  <si>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</si>
  <si>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</si>
  <si>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</si>
  <si>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</si>
  <si>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</si>
  <si>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</si>
  <si>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</si>
  <si>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</si>
  <si>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</si>
  <si>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</si>
  <si>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</si>
  <si>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</si>
  <si>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</si>
  <si>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</si>
  <si>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</si>
  <si>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</si>
  <si>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</si>
  <si>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</si>
  <si>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</si>
  <si>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</si>
  <si>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</si>
  <si>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</si>
  <si>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</si>
  <si>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</si>
  <si>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</si>
  <si>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</si>
  <si>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</si>
  <si>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</si>
  <si>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</si>
  <si>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</si>
  <si>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</si>
  <si>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</si>
  <si>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</si>
  <si>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</si>
  <si>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</si>
  <si>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</si>
  <si>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</si>
  <si>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</si>
  <si>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</si>
  <si>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</si>
  <si>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</si>
  <si>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</si>
  <si>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</si>
  <si>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</si>
  <si>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</si>
  <si>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</si>
  <si>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</si>
  <si>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</si>
  <si>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</si>
  <si>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</si>
  <si>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</si>
  <si>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</si>
  <si>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</si>
  <si>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</si>
  <si>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</si>
  <si>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</si>
  <si>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</si>
  <si>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</si>
  <si>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</si>
  <si>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</si>
  <si>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</si>
  <si>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</si>
  <si>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</si>
  <si>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</si>
  <si>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</si>
  <si>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</si>
  <si>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</si>
  <si>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</si>
  <si>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</si>
  <si>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</si>
  <si>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</si>
  <si>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</si>
  <si>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</si>
  <si>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</si>
  <si>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</si>
  <si>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</si>
  <si>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</si>
  <si>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</si>
  <si>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</si>
  <si>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</si>
  <si>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</si>
  <si>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</si>
  <si>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</si>
  <si>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</si>
  <si>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</si>
  <si>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</si>
  <si>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</si>
  <si>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</si>
  <si>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</si>
  <si>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</si>
  <si>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</si>
  <si>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</si>
  <si>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</si>
  <si>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</si>
  <si>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</si>
  <si>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</si>
  <si>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</si>
  <si>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</si>
  <si>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</si>
  <si>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</si>
  <si>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</si>
  <si>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</si>
  <si>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</si>
  <si>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</si>
  <si>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</si>
  <si>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</si>
  <si>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</si>
  <si>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</si>
  <si>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</si>
  <si>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</si>
  <si>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</si>
  <si>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</si>
  <si>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</si>
  <si>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</si>
  <si>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</si>
  <si>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</si>
  <si>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</si>
  <si>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</si>
  <si>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</si>
  <si>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</si>
  <si>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</si>
  <si>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</si>
  <si>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</si>
  <si>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</si>
  <si>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</si>
  <si>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</si>
  <si>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</si>
  <si>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</si>
  <si>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</si>
  <si>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</si>
  <si>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</si>
  <si>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</si>
  <si>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</si>
  <si>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</si>
  <si>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</si>
  <si>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</si>
  <si>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</si>
  <si>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</si>
  <si>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</si>
  <si>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</si>
  <si>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</si>
  <si>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</si>
  <si>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</si>
  <si>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</si>
  <si>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</si>
  <si>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</si>
  <si>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</si>
  <si>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</si>
  <si>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</si>
  <si>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</si>
  <si>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</si>
  <si>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</si>
  <si>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</si>
  <si>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</si>
  <si>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</si>
  <si>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</si>
  <si>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</si>
  <si>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</si>
  <si>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</si>
  <si>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</si>
  <si>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</si>
  <si>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</si>
  <si>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</si>
  <si>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</si>
  <si>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</si>
  <si>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</si>
  <si>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</si>
  <si>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</si>
  <si>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</si>
  <si>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</si>
  <si>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</si>
  <si>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</si>
  <si>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</si>
  <si>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</si>
  <si>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</si>
  <si>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</si>
  <si>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</si>
  <si>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</si>
  <si>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</si>
  <si>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</si>
  <si>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</si>
  <si>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</si>
  <si>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</si>
  <si>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</si>
  <si>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</si>
  <si>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</si>
  <si>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</si>
  <si>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</si>
  <si>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</si>
  <si>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</si>
  <si>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</si>
  <si>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</si>
  <si>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</si>
  <si>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</si>
  <si>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</si>
  <si>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</si>
  <si>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</si>
  <si>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</si>
  <si>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</si>
  <si>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</si>
  <si>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</si>
  <si>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</si>
  <si>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</si>
  <si>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</si>
  <si>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</si>
  <si>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</si>
  <si>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</si>
  <si>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</si>
  <si>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</si>
  <si>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</si>
  <si>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</si>
  <si>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</si>
  <si>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</si>
  <si>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</si>
  <si>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</si>
  <si>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</si>
  <si>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</si>
  <si>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</si>
  <si>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</si>
  <si>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</si>
  <si>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</si>
  <si>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</si>
  <si>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</si>
  <si>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</si>
  <si>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</si>
  <si>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</si>
  <si>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</si>
  <si>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</si>
  <si>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</si>
  <si>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</si>
  <si>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</si>
  <si>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</si>
  <si>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</si>
  <si>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</si>
  <si>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</si>
  <si>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</si>
  <si>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</si>
  <si>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</si>
  <si>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</si>
  <si>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</si>
  <si>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</si>
  <si>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</si>
  <si>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</si>
  <si>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</si>
  <si>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</si>
  <si>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</si>
  <si>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</si>
  <si>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</si>
  <si>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</si>
  <si>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</si>
  <si>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</si>
  <si>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</si>
  <si>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</si>
  <si>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</si>
  <si>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</si>
  <si>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</si>
  <si>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</si>
  <si>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</si>
  <si>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</si>
  <si>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</si>
  <si>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</si>
  <si>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</si>
  <si>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</si>
  <si>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</si>
  <si>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</si>
  <si>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</si>
  <si>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</si>
  <si>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</si>
  <si>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</si>
  <si>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</si>
  <si>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</si>
  <si>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</si>
  <si>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</si>
  <si>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</si>
  <si>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</si>
  <si>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</si>
  <si>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</si>
  <si>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</si>
  <si>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</si>
  <si>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</si>
  <si>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</si>
  <si>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</si>
  <si>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</si>
  <si>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</si>
  <si>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</si>
  <si>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</si>
  <si>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</si>
  <si>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</si>
  <si>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</si>
  <si>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</si>
  <si>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</si>
  <si>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</si>
  <si>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</si>
  <si>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</si>
  <si>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</si>
  <si>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</si>
  <si>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</si>
  <si>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</si>
  <si>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</si>
  <si>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</si>
  <si>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</si>
  <si>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</si>
  <si>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</si>
  <si>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</si>
  <si>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</si>
  <si>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</si>
  <si>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</si>
  <si>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</si>
  <si>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</si>
  <si>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</si>
  <si>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</si>
  <si>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</si>
  <si>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</si>
  <si>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</si>
  <si>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</si>
  <si>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</si>
  <si>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</si>
  <si>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</si>
  <si>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</si>
  <si>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</si>
  <si>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</si>
  <si>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</si>
  <si>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</si>
  <si>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</si>
  <si>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</si>
  <si>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</si>
  <si>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</si>
  <si>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</si>
  <si>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</si>
  <si>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</si>
  <si>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</si>
  <si>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</si>
  <si>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</si>
  <si>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</si>
  <si>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</si>
  <si>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</si>
  <si>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</si>
  <si>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</si>
  <si>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</si>
  <si>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</si>
  <si>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</si>
  <si>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</si>
  <si>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</si>
  <si>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</si>
  <si>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</si>
  <si>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</si>
  <si>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</si>
  <si>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</si>
  <si>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</si>
  <si>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</si>
  <si>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</si>
  <si>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</si>
  <si>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</si>
  <si>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</si>
  <si>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</si>
  <si>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</si>
  <si>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</si>
  <si>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</si>
  <si>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</si>
  <si>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</si>
  <si>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</si>
  <si>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</si>
  <si>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</si>
  <si>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</si>
  <si>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</si>
  <si>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</si>
  <si>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</si>
  <si>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</si>
  <si>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</si>
  <si>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</si>
  <si>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</si>
  <si>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</si>
  <si>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</si>
  <si>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</si>
  <si>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</si>
  <si>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</si>
  <si>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</si>
  <si>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</si>
  <si>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</si>
  <si>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</si>
  <si>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</si>
  <si>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</si>
  <si>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</si>
  <si>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</si>
  <si>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</si>
  <si>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</si>
  <si>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</si>
  <si>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</si>
  <si>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</si>
  <si>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</si>
  <si>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</si>
  <si>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</si>
  <si>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</si>
  <si>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</si>
  <si>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</si>
  <si>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</si>
  <si>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</si>
  <si>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</si>
  <si>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</si>
  <si>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</si>
  <si>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</si>
  <si>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</si>
  <si>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</si>
  <si>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</si>
  <si>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</si>
  <si>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</si>
  <si>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</si>
  <si>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</si>
  <si>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</si>
  <si>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</si>
  <si>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</si>
  <si>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</si>
  <si>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</si>
  <si>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</si>
  <si>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</si>
  <si>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</si>
  <si>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</si>
  <si>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</si>
  <si>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</si>
  <si>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</si>
  <si>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</si>
  <si>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</si>
  <si>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</si>
  <si>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</si>
  <si>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</si>
  <si>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</si>
  <si>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</si>
  <si>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</si>
  <si>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</si>
  <si>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</si>
  <si>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</si>
  <si>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</si>
  <si>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</si>
  <si>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</si>
  <si>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</si>
  <si>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</si>
  <si>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</si>
  <si>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</si>
  <si>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</si>
  <si>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</si>
  <si>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</si>
  <si>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</si>
  <si>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</si>
  <si>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</si>
  <si>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</si>
  <si>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</si>
  <si>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</si>
  <si>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</si>
  <si>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</si>
  <si>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</si>
  <si>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</si>
  <si>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</si>
  <si>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</si>
  <si>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</si>
  <si>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</si>
  <si>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</si>
  <si>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</si>
  <si>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</si>
  <si>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</si>
  <si>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</si>
  <si>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</si>
  <si>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</si>
  <si>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</si>
  <si>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</si>
  <si>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</si>
  <si>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</si>
  <si>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</si>
  <si>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</si>
  <si>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</si>
  <si>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</si>
  <si>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</si>
  <si>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</si>
  <si>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</si>
  <si>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</si>
  <si>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</si>
  <si>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</si>
  <si>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</si>
  <si>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</si>
  <si>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</si>
  <si>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</si>
  <si>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</si>
  <si>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</si>
  <si>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</si>
  <si>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</si>
  <si>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</si>
  <si>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</si>
  <si>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</si>
  <si>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</si>
  <si>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</si>
  <si>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</si>
  <si>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</si>
  <si>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</si>
  <si>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</si>
  <si>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</si>
  <si>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</si>
  <si>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</si>
  <si>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</si>
  <si>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</si>
  <si>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</si>
  <si>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</si>
  <si>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</si>
  <si>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</si>
  <si>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</si>
  <si>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</si>
  <si>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</si>
  <si>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</si>
  <si>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</si>
  <si>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</si>
  <si>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</si>
  <si>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</si>
  <si>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</si>
  <si>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</si>
  <si>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</si>
  <si>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</si>
  <si>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</si>
  <si>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</si>
  <si>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</si>
  <si>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</si>
  <si>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</si>
  <si>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</si>
  <si>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</si>
  <si>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</si>
  <si>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</si>
  <si>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</si>
  <si>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</si>
  <si>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</si>
  <si>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</si>
  <si>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</si>
  <si>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</si>
  <si>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</si>
  <si>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</si>
  <si>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</si>
  <si>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</si>
  <si>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</si>
  <si>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</si>
  <si>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</si>
  <si>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</si>
  <si>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</si>
  <si>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</si>
  <si>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</si>
  <si>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</si>
  <si>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</si>
  <si>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</si>
  <si>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</si>
  <si>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</si>
  <si>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</si>
  <si>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</si>
  <si>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</si>
  <si>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</si>
  <si>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</si>
  <si>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</si>
  <si>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</si>
  <si>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</si>
  <si>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</si>
  <si>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</si>
  <si>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</si>
  <si>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</si>
  <si>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</si>
  <si>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</si>
  <si>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</si>
  <si>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</si>
  <si>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</si>
  <si>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</si>
  <si>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</si>
  <si>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</si>
  <si>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</si>
  <si>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</si>
  <si>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</si>
  <si>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</si>
  <si>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</si>
  <si>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</si>
  <si>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</si>
  <si>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</si>
  <si>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</si>
  <si>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</si>
  <si>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</si>
  <si>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</si>
  <si>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</si>
  <si>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</si>
  <si>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</si>
  <si>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</si>
  <si>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</si>
  <si>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</si>
  <si>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</si>
  <si>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</si>
  <si>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</si>
  <si>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</si>
  <si>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</si>
  <si>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</si>
  <si>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</si>
  <si>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</si>
  <si>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</si>
  <si>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</si>
  <si>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</si>
  <si>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</si>
  <si>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</si>
  <si>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</si>
  <si>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</si>
  <si>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</si>
  <si>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</si>
  <si>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</si>
  <si>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</si>
  <si>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</si>
  <si>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</si>
  <si>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</si>
  <si>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</si>
  <si>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</si>
  <si>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</si>
  <si>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</si>
  <si>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</si>
  <si>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</si>
  <si>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</si>
  <si>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</si>
  <si>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</si>
  <si>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</si>
  <si>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</si>
  <si>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</si>
  <si>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</si>
  <si>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</si>
  <si>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</si>
  <si>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</si>
  <si>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</si>
  <si>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</si>
  <si>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</si>
  <si>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</si>
  <si>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</si>
  <si>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</si>
  <si>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</si>
  <si>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</si>
  <si>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</si>
  <si>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</si>
  <si>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</si>
  <si>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</si>
  <si>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</si>
  <si>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</si>
  <si>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</si>
  <si>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</si>
  <si>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</si>
  <si>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</si>
  <si>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</si>
  <si>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</si>
  <si>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</si>
  <si>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</si>
  <si>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</si>
  <si>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</si>
  <si>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</si>
  <si>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</si>
  <si>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</si>
  <si>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</si>
  <si>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</si>
  <si>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</si>
  <si>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</si>
  <si>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</si>
  <si>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</si>
  <si>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</si>
  <si>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</si>
  <si>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</si>
  <si>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</si>
  <si>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</si>
  <si>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</si>
  <si>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</si>
  <si>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</si>
  <si>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</si>
  <si>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</si>
  <si>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</si>
  <si>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</si>
  <si>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</si>
  <si>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</si>
  <si>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</si>
  <si>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</si>
  <si>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</si>
  <si>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</si>
  <si>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</si>
  <si>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</si>
  <si>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</si>
  <si>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</si>
  <si>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</si>
  <si>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</si>
  <si>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</si>
  <si>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</si>
  <si>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</si>
  <si>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</si>
  <si>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</si>
  <si>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</si>
  <si>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</si>
  <si>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</si>
  <si>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</si>
  <si>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</si>
  <si>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</si>
  <si>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</si>
  <si>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</si>
  <si>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</si>
  <si>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</si>
  <si>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</si>
  <si>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</si>
  <si>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</si>
  <si>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</si>
  <si>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</si>
  <si>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</si>
  <si>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</si>
  <si>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</si>
  <si>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</si>
  <si>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</si>
  <si>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</si>
  <si>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</si>
  <si>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</si>
  <si>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</si>
  <si>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</si>
  <si>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</si>
  <si>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</si>
  <si>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</si>
  <si>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</si>
  <si>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</si>
  <si>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</si>
  <si>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</si>
  <si>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</si>
  <si>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</si>
  <si>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</si>
  <si>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</si>
  <si>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</si>
  <si>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</si>
  <si>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</si>
  <si>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</si>
  <si>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</si>
  <si>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</si>
  <si>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</si>
  <si>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</si>
  <si>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</si>
  <si>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</si>
  <si>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</si>
  <si>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</si>
  <si>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</si>
  <si>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</si>
  <si>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</si>
  <si>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</si>
  <si>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</si>
  <si>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</si>
  <si>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</si>
  <si>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</si>
  <si>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</si>
  <si>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</si>
  <si>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</si>
  <si>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</si>
  <si>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</si>
  <si>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</si>
  <si>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</si>
  <si>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</si>
  <si>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</si>
  <si>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</si>
  <si>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</si>
  <si>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</si>
  <si>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</si>
  <si>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</si>
  <si>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</si>
  <si>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</si>
  <si>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</si>
  <si>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</si>
  <si>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</si>
  <si>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</si>
  <si>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</si>
  <si>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</si>
  <si>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</si>
  <si>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</si>
  <si>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</si>
  <si>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</si>
  <si>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</si>
  <si>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</si>
  <si>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</si>
  <si>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</si>
  <si>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</si>
  <si>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</si>
  <si>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</si>
  <si>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</si>
  <si>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</si>
  <si>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</si>
  <si>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</si>
  <si>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</si>
  <si>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</si>
  <si>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</si>
  <si>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</si>
  <si>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</si>
  <si>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</si>
  <si>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</si>
  <si>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</si>
  <si>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</si>
  <si>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</si>
  <si>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</si>
  <si>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</si>
  <si>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</si>
  <si>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</si>
  <si>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</si>
  <si>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</si>
  <si>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</si>
  <si>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</si>
  <si>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</si>
  <si>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</si>
  <si>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</si>
  <si>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</si>
  <si>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</si>
  <si>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</si>
  <si>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</si>
  <si>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</si>
  <si>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</si>
  <si>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</si>
  <si>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</si>
  <si>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</si>
  <si>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</si>
  <si>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</si>
  <si>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</si>
  <si>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</si>
  <si>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</si>
  <si>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</si>
  <si>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</si>
  <si>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</si>
  <si>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</si>
  <si>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</si>
  <si>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</si>
  <si>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</si>
  <si>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</si>
  <si>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</si>
  <si>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</si>
  <si>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</si>
  <si>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</si>
  <si>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</si>
  <si>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</si>
  <si>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</si>
  <si>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</si>
  <si>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</si>
  <si>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</si>
  <si>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</si>
  <si>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</si>
  <si>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</si>
  <si>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</si>
  <si>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</si>
  <si>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</si>
  <si>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</si>
  <si>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</si>
  <si>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</si>
  <si>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</si>
  <si>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</si>
  <si>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</si>
  <si>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</si>
  <si>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</si>
  <si>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</si>
  <si>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</si>
  <si>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</si>
  <si>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</si>
  <si>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</si>
  <si>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</si>
  <si>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</si>
  <si>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</si>
  <si>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</si>
  <si>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</si>
  <si>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</si>
  <si>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</si>
  <si>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</si>
  <si>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</si>
  <si>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</si>
  <si>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</si>
  <si>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</si>
  <si>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</si>
  <si>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</si>
  <si>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</si>
  <si>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</si>
  <si>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</si>
  <si>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</si>
  <si>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</si>
  <si>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</si>
  <si>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</si>
  <si>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</si>
  <si>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</si>
  <si>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</si>
  <si>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</si>
  <si>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</si>
  <si>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</si>
  <si>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</si>
  <si>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</si>
  <si>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</si>
  <si>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</si>
  <si>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</si>
  <si>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</si>
  <si>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</si>
  <si>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</si>
  <si>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</si>
  <si>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</si>
  <si>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</si>
  <si>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</si>
  <si>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</si>
  <si>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</si>
  <si>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</si>
  <si>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</si>
  <si>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</si>
  <si>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</si>
  <si>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</si>
  <si>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</si>
  <si>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</si>
  <si>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</si>
  <si>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</si>
  <si>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</si>
  <si>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</si>
  <si>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</si>
  <si>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</si>
  <si>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</si>
  <si>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</si>
  <si>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</si>
  <si>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</si>
  <si>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</si>
  <si>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</si>
  <si>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</si>
  <si>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</si>
  <si>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</si>
  <si>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</si>
  <si>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</si>
  <si>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</si>
  <si>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</si>
  <si>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</si>
  <si>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</si>
  <si>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</si>
  <si>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</si>
  <si>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</si>
  <si>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</si>
  <si>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</si>
  <si>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</si>
  <si>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</si>
  <si>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</si>
  <si>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</si>
  <si>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</si>
  <si>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</si>
  <si>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</si>
  <si>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</si>
  <si>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</si>
  <si>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</si>
  <si>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</si>
  <si>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</si>
  <si>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</si>
  <si>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</si>
  <si>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</si>
  <si>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</si>
  <si>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</si>
  <si>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</si>
  <si>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</si>
  <si>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</si>
  <si>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</si>
  <si>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</si>
  <si>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</si>
  <si>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</si>
  <si>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</si>
  <si>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</si>
  <si>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</si>
  <si>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</si>
  <si>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</si>
  <si>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</si>
  <si>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</si>
  <si>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</si>
  <si>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</si>
  <si>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</si>
  <si>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</si>
  <si>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</si>
  <si>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</si>
  <si>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</si>
  <si>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</si>
  <si>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</si>
  <si>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</si>
  <si>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</si>
  <si>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</si>
  <si>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</si>
  <si>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</si>
  <si>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</si>
  <si>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</si>
  <si>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</si>
  <si>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</si>
  <si>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</si>
  <si>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</si>
  <si>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</si>
  <si>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</si>
  <si>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</si>
  <si>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</si>
  <si>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</si>
  <si>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</si>
  <si>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</si>
  <si>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</si>
  <si>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</si>
  <si>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</si>
  <si>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</si>
  <si>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</si>
  <si>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</si>
  <si>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</si>
  <si>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</si>
  <si>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</si>
  <si>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</si>
  <si>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</si>
  <si>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</si>
  <si>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</si>
  <si>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</si>
  <si>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</si>
  <si>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</si>
  <si>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</si>
  <si>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</si>
  <si>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</si>
  <si>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</si>
  <si>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</si>
  <si>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</si>
  <si>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</si>
  <si>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</si>
  <si>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</si>
  <si>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</si>
  <si>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</si>
  <si>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</si>
  <si>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</si>
  <si>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</si>
  <si>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</si>
  <si>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</si>
  <si>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</si>
  <si>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</si>
  <si>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</si>
  <si>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</si>
  <si>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</si>
  <si>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</si>
  <si>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</si>
  <si>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</si>
  <si>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</si>
  <si>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</si>
  <si>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</si>
  <si>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</si>
  <si>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</si>
  <si>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</si>
  <si>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</si>
  <si>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</si>
  <si>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</si>
  <si>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</si>
  <si>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</si>
  <si>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</si>
  <si>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</si>
  <si>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</si>
  <si>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</si>
  <si>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</si>
  <si>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</si>
  <si>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</si>
  <si>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</si>
  <si>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</si>
  <si>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</si>
  <si>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</si>
  <si>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</si>
  <si>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</si>
  <si>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</si>
  <si>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</si>
  <si>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</si>
  <si>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</si>
  <si>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</si>
  <si>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</si>
  <si>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</si>
  <si>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</si>
  <si>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</si>
  <si>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</si>
  <si>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</si>
  <si>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</si>
  <si>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</si>
  <si>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</si>
  <si>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</si>
  <si>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</si>
  <si>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</si>
  <si>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</si>
  <si>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</si>
  <si>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</si>
  <si>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</si>
  <si>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</si>
  <si>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</si>
  <si>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</si>
  <si>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</si>
  <si>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</si>
  <si>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</si>
  <si>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</si>
  <si>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</si>
  <si>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</si>
  <si>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</si>
  <si>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</si>
  <si>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</si>
  <si>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</si>
  <si>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</si>
  <si>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</si>
  <si>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</si>
  <si>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</si>
  <si>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</si>
  <si>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</si>
  <si>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</si>
  <si>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</si>
  <si>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</si>
  <si>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</si>
  <si>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</si>
  <si>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</si>
  <si>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</si>
  <si>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</si>
  <si>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</si>
  <si>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</si>
  <si>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</si>
  <si>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</si>
  <si>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</si>
  <si>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</si>
  <si>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</si>
  <si>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</si>
  <si>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</si>
  <si>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</si>
  <si>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</si>
  <si>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</si>
  <si>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</si>
  <si>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</si>
  <si>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</si>
  <si>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</si>
  <si>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</si>
  <si>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</si>
  <si>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</si>
  <si>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</si>
  <si>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</si>
  <si>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</si>
  <si>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</si>
  <si>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</si>
  <si>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</si>
  <si>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</si>
  <si>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</si>
  <si>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</si>
  <si>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</si>
  <si>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</si>
  <si>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</si>
  <si>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</si>
  <si>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</si>
  <si>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</si>
  <si>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</si>
  <si>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</si>
  <si>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</si>
  <si>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</si>
  <si>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</si>
  <si>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</si>
  <si>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</si>
  <si>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</si>
  <si>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</si>
  <si>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</si>
  <si>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</si>
  <si>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</si>
  <si>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</si>
  <si>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</si>
  <si>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</si>
  <si>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</si>
  <si>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</si>
  <si>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</si>
  <si>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</si>
  <si>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</si>
  <si>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</si>
  <si>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</si>
  <si>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</si>
  <si>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</si>
  <si>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</si>
  <si>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</si>
  <si>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</si>
  <si>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</si>
  <si>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</si>
  <si>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</si>
  <si>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</si>
  <si>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</si>
  <si>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</si>
  <si>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</si>
  <si>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</si>
  <si>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</si>
  <si>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</si>
  <si>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</si>
  <si>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</si>
  <si>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</si>
  <si>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</si>
  <si>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</si>
  <si>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</si>
  <si>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</si>
  <si>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</si>
  <si>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</si>
  <si>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</si>
  <si>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</si>
  <si>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</si>
  <si>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</si>
  <si>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</si>
  <si>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</si>
  <si>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</si>
  <si>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</si>
  <si>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</si>
  <si>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</si>
  <si>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</si>
  <si>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</si>
  <si>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</si>
  <si>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</si>
  <si>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</si>
  <si>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</si>
  <si>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</si>
  <si>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</si>
  <si>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</si>
  <si>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</si>
  <si>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</si>
  <si>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</si>
  <si>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</si>
  <si>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</si>
  <si>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</si>
  <si>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</si>
  <si>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</si>
  <si>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</si>
  <si>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</si>
  <si>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</si>
  <si>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</si>
  <si>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</si>
  <si>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</si>
  <si>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</si>
  <si>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</si>
  <si>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</si>
  <si>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</si>
  <si>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</si>
  <si>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</si>
  <si>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</si>
  <si>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</si>
  <si>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</si>
  <si>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</si>
  <si>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</si>
  <si>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</si>
  <si>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</si>
  <si>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</si>
  <si>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</si>
  <si>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</si>
  <si>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</si>
  <si>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</si>
  <si>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</si>
  <si>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</si>
  <si>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</si>
  <si>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</si>
  <si>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</si>
  <si>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</si>
  <si>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</si>
  <si>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</si>
  <si>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</si>
  <si>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</si>
  <si>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</si>
  <si>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</si>
  <si>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</si>
  <si>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</si>
  <si>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</si>
  <si>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</si>
  <si>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</si>
  <si>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</si>
  <si>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</si>
  <si>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</si>
  <si>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</si>
  <si>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</si>
  <si>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</si>
  <si>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</si>
  <si>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</si>
  <si>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</si>
  <si>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</si>
  <si>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</si>
  <si>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</si>
  <si>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</si>
  <si>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</si>
  <si>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</si>
  <si>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</si>
  <si>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</si>
  <si>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</si>
  <si>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</si>
  <si>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</si>
  <si>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</si>
  <si>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</si>
  <si>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</si>
  <si>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</si>
  <si>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</si>
  <si>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</si>
  <si>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</si>
  <si>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</si>
  <si>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</si>
  <si>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</si>
  <si>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</si>
  <si>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</si>
  <si>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</si>
  <si>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</si>
  <si>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</si>
  <si>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</si>
  <si>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</si>
  <si>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</si>
  <si>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</si>
  <si>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</si>
  <si>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</si>
  <si>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</si>
  <si>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</si>
  <si>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</si>
  <si>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</si>
  <si>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</si>
  <si>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</si>
  <si>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</si>
  <si>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</si>
  <si>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</si>
  <si>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</si>
  <si>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</si>
  <si>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</si>
  <si>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</si>
  <si>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</si>
  <si>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</si>
  <si>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</si>
  <si>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</si>
  <si>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</si>
  <si>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</si>
  <si>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</si>
  <si>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</si>
  <si>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</si>
  <si>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</si>
  <si>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</si>
  <si>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</si>
  <si>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</si>
  <si>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</si>
  <si>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</si>
  <si>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</si>
  <si>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</si>
  <si>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</si>
  <si>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</si>
  <si>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</si>
  <si>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</si>
  <si>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</si>
  <si>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</si>
  <si>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</si>
  <si>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</si>
  <si>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</si>
  <si>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</si>
  <si>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</si>
  <si>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</si>
  <si>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</si>
  <si>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</si>
  <si>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</si>
  <si>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</si>
  <si>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</si>
  <si>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</si>
  <si>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</si>
  <si>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</si>
  <si>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</si>
  <si>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</si>
  <si>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</si>
  <si>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</si>
  <si>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</si>
  <si>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</si>
  <si>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</si>
  <si>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</si>
  <si>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</si>
  <si>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</si>
  <si>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</si>
  <si>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</si>
  <si>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</si>
  <si>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</si>
  <si>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</si>
  <si>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</si>
  <si>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</si>
  <si>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</si>
  <si>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</si>
  <si>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</si>
  <si>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</si>
  <si>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</si>
  <si>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</si>
  <si>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</si>
  <si>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</si>
  <si>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</si>
  <si>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</si>
  <si>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</si>
  <si>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</si>
  <si>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</si>
  <si>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</si>
  <si>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</si>
  <si>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</si>
  <si>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</si>
  <si>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</si>
  <si>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</si>
  <si>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</si>
  <si>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</si>
  <si>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</si>
  <si>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</si>
  <si>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</si>
  <si>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</si>
  <si>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</si>
  <si>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</si>
  <si>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</si>
  <si>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</si>
  <si>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</si>
  <si>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</si>
  <si>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</si>
  <si>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</si>
  <si>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</si>
  <si>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</si>
  <si>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</si>
  <si>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</si>
  <si>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</si>
  <si>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</si>
  <si>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</si>
  <si>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</si>
  <si>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</si>
  <si>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</si>
  <si>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</si>
  <si>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</si>
  <si>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</si>
  <si>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</si>
  <si>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</si>
  <si>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</si>
  <si>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</si>
  <si>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</si>
  <si>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</si>
  <si>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</si>
  <si>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</si>
  <si>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</si>
  <si>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</si>
  <si>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</si>
  <si>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</si>
  <si>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</si>
  <si>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</si>
  <si>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</si>
  <si>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</si>
  <si>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</si>
  <si>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</si>
  <si>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</si>
  <si>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</si>
  <si>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</si>
  <si>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</si>
  <si>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</si>
  <si>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</si>
  <si>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</si>
  <si>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</si>
  <si>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</si>
  <si>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</si>
  <si>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</si>
  <si>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</si>
  <si>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</si>
  <si>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</si>
  <si>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</si>
  <si>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</si>
  <si>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</si>
  <si>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</si>
  <si>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</si>
  <si>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</si>
  <si>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</si>
  <si>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</si>
  <si>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</si>
  <si>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</si>
  <si>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</si>
  <si>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</si>
  <si>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</si>
  <si>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</si>
  <si>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</si>
  <si>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</si>
  <si>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</si>
  <si>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</si>
  <si>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</si>
  <si>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</si>
  <si>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</si>
  <si>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</si>
  <si>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</si>
  <si>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</si>
  <si>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</si>
  <si>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</si>
  <si>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</si>
  <si>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</si>
  <si>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</si>
  <si>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</si>
  <si>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</si>
  <si>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</si>
  <si>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</si>
  <si>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</si>
  <si>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</si>
  <si>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</si>
  <si>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</si>
  <si>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</si>
  <si>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</si>
  <si>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</si>
  <si>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</si>
  <si>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</si>
  <si>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</si>
  <si>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</si>
  <si>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</si>
  <si>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</si>
  <si>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</si>
  <si>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</si>
  <si>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</si>
  <si>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</si>
  <si>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</si>
  <si>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</si>
  <si>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</si>
  <si>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</si>
  <si>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</si>
  <si>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</si>
  <si>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</si>
  <si>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</si>
  <si>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</si>
  <si>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</si>
  <si>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</si>
  <si>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</si>
  <si>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</si>
  <si>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</si>
  <si>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</si>
  <si>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</si>
  <si>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</si>
  <si>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</si>
  <si>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</si>
  <si>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</si>
  <si>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</si>
  <si>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</si>
  <si>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</si>
  <si>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</si>
  <si>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</si>
  <si>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</si>
  <si>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</si>
  <si>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</si>
  <si>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</si>
  <si>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</si>
  <si>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</si>
  <si>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</si>
  <si>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</si>
  <si>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</si>
  <si>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</si>
  <si>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</si>
  <si>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</si>
  <si>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</si>
  <si>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</si>
  <si>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</si>
  <si>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</si>
  <si>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</si>
  <si>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</si>
  <si>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</si>
  <si>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</si>
  <si>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</si>
  <si>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</si>
  <si>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</si>
  <si>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</si>
  <si>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</si>
  <si>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</si>
  <si>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</si>
  <si>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</si>
  <si>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</si>
  <si>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</si>
  <si>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</si>
  <si>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</si>
  <si>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</si>
  <si>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</si>
  <si>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</si>
  <si>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</si>
  <si>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</si>
  <si>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</si>
  <si>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</si>
  <si>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</si>
  <si>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</si>
  <si>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</si>
  <si>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</si>
  <si>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</si>
  <si>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</si>
  <si>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</si>
  <si>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</si>
  <si>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</si>
  <si>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</si>
  <si>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</si>
  <si>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</si>
  <si>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</si>
  <si>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</si>
  <si>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</si>
  <si>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</si>
  <si>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</si>
  <si>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</si>
  <si>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</si>
  <si>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</si>
  <si>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</si>
  <si>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</si>
  <si>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</si>
  <si>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</si>
  <si>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</si>
  <si>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</si>
  <si>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</si>
  <si>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</si>
  <si>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</si>
  <si>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</si>
  <si>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</si>
  <si>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</si>
  <si>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</si>
  <si>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</si>
  <si>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</si>
  <si>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</si>
  <si>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</si>
  <si>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</si>
  <si>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</si>
  <si>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</si>
  <si>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</si>
  <si>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</si>
  <si>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</si>
  <si>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</si>
  <si>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</si>
  <si>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</si>
  <si>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</si>
  <si>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</si>
  <si>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</si>
  <si>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</si>
  <si>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</si>
  <si>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</si>
  <si>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</si>
  <si>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</si>
  <si>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</si>
  <si>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</si>
  <si>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</si>
  <si>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</si>
  <si>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</si>
  <si>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</si>
  <si>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</si>
  <si>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</si>
  <si>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</si>
  <si>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</si>
  <si>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</si>
  <si>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</si>
  <si>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</si>
  <si>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</si>
  <si>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</si>
  <si>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</si>
  <si>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</si>
  <si>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</si>
  <si>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</si>
  <si>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</si>
  <si>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</si>
  <si>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</si>
  <si>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</si>
  <si>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</si>
  <si>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</si>
  <si>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</si>
  <si>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</si>
  <si>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</si>
  <si>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</si>
  <si>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</si>
  <si>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</si>
  <si>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</si>
  <si>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</si>
  <si>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</si>
  <si>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</si>
  <si>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</si>
  <si>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</si>
  <si>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</si>
  <si>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</si>
  <si>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</si>
  <si>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</si>
  <si>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</si>
  <si>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</si>
  <si>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</si>
  <si>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</si>
  <si>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</si>
  <si>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</si>
  <si>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</si>
  <si>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</si>
  <si>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</si>
  <si>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</si>
  <si>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</si>
  <si>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</si>
  <si>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</si>
  <si>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</si>
  <si>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</si>
  <si>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</si>
  <si>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</si>
  <si>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</si>
  <si>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</si>
  <si>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</si>
  <si>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</si>
  <si>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</si>
  <si>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</si>
  <si>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</si>
  <si>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</si>
  <si>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</si>
  <si>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</si>
  <si>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</si>
  <si>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</si>
  <si>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</si>
  <si>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</si>
  <si>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</si>
  <si>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</si>
  <si>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</si>
  <si>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</si>
  <si>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</si>
  <si>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</si>
  <si>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</si>
  <si>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</si>
  <si>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</si>
  <si>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</si>
  <si>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</si>
  <si>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</si>
  <si>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</si>
  <si>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</si>
  <si>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</si>
  <si>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</si>
  <si>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</si>
  <si>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</si>
  <si>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</si>
  <si>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</si>
  <si>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</si>
  <si>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</si>
  <si>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</si>
  <si>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</si>
  <si>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</si>
  <si>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</si>
  <si>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</si>
  <si>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</si>
  <si>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</si>
  <si>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</si>
  <si>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</si>
  <si>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</si>
  <si>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</si>
  <si>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</si>
  <si>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</si>
  <si>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</si>
  <si>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</si>
  <si>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</si>
  <si>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</si>
  <si>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</si>
  <si>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</si>
  <si>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</si>
  <si>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</si>
  <si>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</si>
  <si>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</si>
  <si>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</si>
  <si>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</si>
  <si>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</si>
  <si>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</si>
  <si>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</si>
  <si>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</si>
  <si>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</si>
  <si>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</si>
  <si>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</si>
  <si>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</si>
  <si>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</si>
  <si>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</si>
  <si>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</si>
  <si>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</si>
  <si>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</si>
  <si>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</si>
  <si>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</si>
  <si>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</si>
  <si>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</si>
  <si>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</si>
  <si>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</si>
  <si>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</si>
  <si>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</si>
  <si>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</si>
  <si>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</si>
  <si>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</si>
  <si>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</si>
  <si>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</si>
  <si>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</si>
  <si>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</si>
  <si>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</si>
  <si>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</si>
  <si>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</si>
  <si>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</si>
  <si>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</si>
  <si>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</si>
  <si>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</si>
  <si>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</si>
  <si>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</si>
  <si>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</si>
  <si>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</si>
  <si>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</si>
  <si>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</si>
  <si>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</si>
  <si>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</si>
  <si>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</si>
  <si>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</si>
  <si>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</si>
  <si>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</si>
  <si>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</si>
  <si>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</si>
  <si>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</si>
  <si>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</si>
  <si>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</si>
  <si>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</si>
  <si>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</si>
  <si>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</si>
  <si>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</si>
  <si>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</si>
  <si>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</si>
  <si>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</si>
  <si>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</si>
  <si>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</si>
  <si>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</si>
  <si>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</si>
  <si>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</si>
  <si>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</si>
  <si>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</si>
  <si>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</si>
  <si>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</si>
  <si>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</si>
  <si>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</si>
  <si>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</si>
  <si>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</si>
  <si>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</si>
  <si>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</si>
  <si>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</si>
  <si>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</si>
  <si>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</si>
  <si>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</si>
  <si>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</si>
  <si>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</si>
  <si>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</si>
  <si>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</si>
  <si>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</si>
  <si>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</si>
  <si>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</si>
  <si>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</si>
  <si>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</si>
  <si>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</si>
  <si>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</si>
  <si>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</si>
  <si>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</si>
  <si>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</si>
  <si>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</si>
  <si>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</si>
  <si>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</si>
  <si>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</si>
  <si>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</si>
  <si>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</si>
  <si>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</si>
  <si>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</si>
  <si>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</si>
  <si>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</si>
  <si>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</si>
  <si>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</si>
  <si>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</si>
  <si>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</si>
  <si>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</si>
  <si>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</si>
  <si>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</si>
  <si>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</si>
  <si>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</si>
  <si>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</si>
  <si>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</si>
  <si>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</si>
  <si>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</si>
  <si>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</si>
  <si>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</si>
  <si>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</si>
  <si>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</si>
  <si>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</si>
  <si>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</si>
  <si>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</si>
  <si>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</si>
  <si>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</si>
  <si>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</si>
  <si>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</si>
  <si>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</si>
  <si>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</si>
  <si>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</si>
  <si>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</si>
  <si>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</si>
  <si>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</si>
  <si>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</si>
  <si>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</si>
  <si>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</si>
  <si>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</si>
  <si>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</si>
  <si>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</si>
  <si>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</si>
  <si>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</si>
  <si>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</si>
  <si>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</si>
  <si>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</si>
  <si>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</si>
  <si>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</si>
  <si>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</si>
  <si>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</si>
  <si>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</si>
  <si>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</si>
  <si>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</si>
  <si>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</si>
  <si>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</si>
  <si>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</si>
  <si>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</si>
  <si>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</si>
  <si>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</si>
  <si>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</si>
  <si>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</si>
  <si>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</si>
  <si>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</si>
  <si>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</si>
  <si>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</si>
  <si>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</si>
  <si>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</si>
  <si>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</si>
  <si>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</si>
  <si>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</si>
  <si>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</si>
  <si>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</si>
  <si>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</si>
  <si>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</si>
  <si>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</si>
  <si>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</si>
  <si>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</si>
  <si>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</si>
  <si>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</si>
  <si>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</si>
  <si>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</si>
  <si>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</si>
  <si>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</si>
  <si>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</si>
  <si>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</si>
  <si>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</si>
  <si>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</si>
  <si>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</si>
  <si>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</si>
  <si>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</si>
  <si>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</si>
  <si>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</si>
  <si>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</si>
  <si>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</si>
  <si>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</si>
  <si>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</si>
  <si>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</si>
  <si>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</si>
  <si>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</si>
  <si>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</si>
  <si>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</si>
  <si>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</si>
  <si>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</si>
  <si>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</si>
  <si>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</si>
  <si>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</si>
  <si>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</si>
  <si>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</si>
  <si>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</si>
  <si>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</si>
  <si>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</si>
  <si>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</si>
  <si>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</si>
  <si>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</si>
  <si>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</si>
  <si>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</si>
  <si>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</si>
  <si>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</si>
  <si>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</si>
  <si>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</si>
  <si>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</si>
  <si>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</si>
  <si>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</si>
  <si>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</si>
  <si>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</si>
  <si>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</si>
  <si>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</si>
  <si>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</si>
  <si>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</si>
  <si>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</si>
  <si>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</si>
  <si>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</si>
  <si>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</si>
  <si>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</si>
  <si>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</si>
  <si>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</si>
  <si>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</si>
  <si>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</si>
  <si>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</si>
  <si>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</si>
  <si>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</si>
  <si>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</si>
  <si>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</si>
  <si>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</si>
  <si>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</si>
  <si>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</si>
  <si>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</si>
  <si>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</si>
  <si>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</si>
  <si>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</si>
  <si>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</si>
  <si>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</si>
  <si>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</si>
  <si>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</si>
  <si>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</si>
  <si>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</si>
  <si>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</si>
  <si>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</si>
  <si>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</si>
  <si>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</si>
  <si>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</si>
  <si>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</si>
  <si>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</si>
  <si>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</si>
  <si>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</si>
  <si>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</si>
  <si>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</si>
  <si>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</si>
  <si>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</si>
  <si>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</si>
  <si>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</si>
  <si>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</si>
  <si>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</si>
  <si>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</si>
  <si>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</si>
  <si>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</si>
  <si>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</si>
  <si>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</si>
  <si>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</si>
  <si>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</si>
  <si>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</si>
  <si>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</si>
  <si>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</si>
  <si>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</si>
  <si>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</si>
  <si>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</si>
  <si>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</si>
  <si>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</si>
  <si>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</si>
  <si>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</si>
  <si>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</si>
  <si>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</si>
  <si>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</si>
  <si>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</si>
  <si>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</si>
  <si>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</si>
  <si>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</si>
  <si>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</si>
  <si>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</si>
  <si>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</si>
  <si>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</si>
  <si>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</si>
  <si>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</si>
  <si>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</si>
  <si>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</si>
  <si>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</si>
  <si>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</si>
  <si>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</si>
  <si>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</si>
  <si>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</si>
  <si>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</si>
  <si>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</si>
  <si>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</si>
  <si>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</si>
  <si>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</si>
  <si>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</si>
  <si>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</si>
  <si>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</si>
  <si>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</si>
  <si>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</si>
  <si>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</si>
  <si>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</si>
  <si>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</si>
  <si>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</si>
  <si>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</si>
  <si>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</si>
  <si>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</si>
  <si>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</si>
  <si>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</si>
  <si>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</si>
  <si>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</si>
  <si>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</si>
  <si>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</si>
  <si>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</si>
  <si>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</si>
  <si>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</si>
  <si>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</si>
  <si>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</si>
  <si>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</si>
  <si>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</si>
  <si>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</si>
  <si>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</si>
  <si>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</si>
  <si>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</si>
  <si>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</si>
  <si>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</si>
  <si>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</si>
  <si>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</si>
  <si>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</si>
  <si>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</si>
  <si>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</si>
  <si>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</si>
  <si>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</si>
  <si>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</si>
  <si>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</si>
  <si>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</si>
  <si>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</si>
  <si>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</si>
  <si>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</si>
  <si>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</si>
  <si>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</si>
  <si>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</si>
  <si>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</si>
  <si>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</si>
  <si>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</si>
  <si>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</si>
  <si>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</si>
  <si>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</si>
  <si>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</si>
  <si>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</si>
  <si>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</si>
  <si>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</si>
  <si>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</si>
  <si>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</si>
  <si>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</si>
  <si>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</si>
  <si>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</si>
  <si>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</si>
  <si>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</si>
  <si>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</si>
  <si>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</si>
  <si>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</si>
  <si>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</si>
  <si>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</si>
  <si>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</si>
  <si>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</si>
  <si>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</si>
  <si>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</si>
  <si>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</si>
  <si>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</si>
  <si>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</si>
  <si>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</si>
  <si>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</si>
  <si>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</si>
  <si>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</si>
  <si>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</si>
  <si>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</si>
  <si>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</si>
  <si>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</si>
  <si>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</si>
  <si>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</si>
  <si>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</si>
  <si>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</si>
  <si>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</si>
  <si>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</si>
  <si>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</si>
  <si>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</si>
  <si>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</si>
  <si>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</si>
  <si>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</si>
  <si>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</si>
  <si>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</si>
  <si>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</si>
  <si>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</si>
  <si>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</si>
  <si>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</si>
  <si>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</si>
  <si>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</si>
  <si>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</si>
  <si>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</si>
  <si>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</si>
  <si>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</si>
  <si>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</si>
  <si>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</si>
  <si>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</si>
  <si>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</si>
  <si>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</si>
  <si>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</si>
  <si>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</si>
  <si>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</si>
  <si>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</si>
  <si>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</si>
  <si>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</si>
  <si>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</si>
  <si>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</si>
  <si>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</si>
  <si>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</si>
  <si>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</si>
  <si>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</si>
  <si>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</si>
  <si>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</si>
  <si>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</si>
  <si>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</si>
  <si>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</si>
  <si>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</si>
  <si>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</si>
  <si>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</si>
  <si>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</si>
  <si>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</si>
  <si>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</si>
  <si>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</si>
  <si>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</si>
  <si>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</si>
  <si>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</si>
  <si>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</si>
  <si>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</si>
  <si>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</si>
  <si>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</si>
  <si>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</si>
  <si>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</si>
  <si>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</si>
  <si>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</si>
  <si>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</si>
  <si>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</si>
  <si>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</si>
  <si>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</si>
  <si>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</si>
  <si>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</si>
  <si>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</si>
  <si>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</si>
  <si>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</si>
  <si>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</si>
  <si>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</si>
  <si>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</si>
  <si>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</si>
  <si>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</si>
  <si>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</si>
  <si>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</si>
  <si>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</si>
  <si>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</si>
  <si>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</si>
  <si>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</si>
  <si>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</si>
  <si>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</si>
  <si>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</si>
  <si>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</si>
  <si>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</si>
  <si>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</si>
  <si>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</si>
  <si>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</si>
  <si>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</si>
  <si>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</si>
  <si>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</si>
  <si>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</si>
  <si>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</si>
  <si>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</si>
  <si>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</si>
  <si>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</si>
  <si>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</si>
  <si>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</si>
  <si>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</si>
  <si>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</si>
  <si>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</si>
  <si>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</si>
  <si>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</si>
  <si>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</si>
  <si>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</si>
  <si>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</si>
  <si>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</si>
  <si>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</si>
  <si>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</si>
  <si>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</si>
  <si>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</si>
  <si>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</si>
  <si>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</si>
  <si>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</si>
  <si>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</si>
  <si>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</si>
  <si>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</si>
  <si>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</si>
  <si>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</si>
  <si>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</si>
  <si>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</si>
  <si>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</si>
  <si>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</si>
  <si>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</si>
  <si>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</si>
  <si>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</si>
  <si>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</si>
  <si>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</si>
  <si>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</si>
  <si>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</si>
  <si>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</si>
  <si>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</si>
  <si>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</si>
  <si>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</si>
  <si>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</si>
  <si>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</si>
  <si>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</si>
  <si>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</si>
  <si>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</si>
  <si>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</si>
  <si>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</si>
  <si>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</si>
  <si>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</si>
  <si>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</si>
  <si>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</si>
  <si>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</si>
  <si>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</si>
  <si>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</si>
  <si>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</si>
  <si>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</si>
  <si>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</si>
  <si>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</si>
  <si>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</si>
  <si>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</si>
  <si>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</si>
  <si>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</si>
  <si>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</si>
  <si>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</si>
  <si>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</si>
  <si>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</si>
  <si>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</si>
  <si>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</si>
  <si>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</si>
  <si>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</si>
  <si>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</si>
  <si>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</si>
  <si>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</si>
  <si>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</si>
  <si>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</si>
  <si>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</si>
  <si>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</si>
  <si>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</si>
  <si>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</si>
  <si>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</si>
  <si>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</si>
  <si>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</si>
  <si>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</si>
  <si>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</si>
  <si>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</si>
  <si>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</si>
  <si>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</si>
  <si>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</si>
  <si>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</si>
  <si>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</si>
  <si>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</si>
  <si>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</si>
  <si>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</si>
  <si>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</si>
  <si>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</si>
  <si>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</si>
  <si>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</si>
  <si>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</si>
  <si>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</si>
  <si>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</si>
  <si>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</si>
  <si>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</si>
  <si>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</si>
  <si>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</si>
  <si>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</si>
  <si>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</si>
  <si>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</si>
  <si>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</si>
  <si>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</si>
  <si>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</si>
  <si>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</si>
  <si>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</si>
  <si>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</si>
  <si>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</si>
  <si>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</si>
  <si>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</si>
  <si>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</si>
  <si>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</si>
  <si>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</si>
  <si>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</si>
  <si>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</si>
  <si>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</si>
  <si>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</si>
  <si>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</si>
  <si>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</si>
  <si>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</si>
  <si>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</si>
  <si>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</si>
  <si>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</si>
  <si>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</si>
  <si>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</si>
  <si>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</si>
  <si>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</si>
  <si>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</si>
  <si>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</si>
  <si>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</si>
  <si>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</si>
  <si>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</si>
  <si>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</si>
  <si>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</si>
  <si>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</si>
  <si>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</si>
  <si>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</si>
  <si>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</si>
  <si>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</si>
  <si>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</si>
  <si>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</si>
  <si>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</si>
  <si>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</si>
  <si>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</si>
  <si>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</si>
  <si>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</si>
  <si>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</si>
  <si>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</si>
  <si>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</si>
  <si>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</si>
  <si>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</si>
  <si>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</si>
  <si>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</si>
  <si>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</si>
  <si>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</si>
  <si>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</si>
  <si>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</si>
  <si>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</si>
  <si>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</si>
  <si>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</si>
  <si>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</si>
  <si>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</si>
  <si>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</si>
  <si>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</si>
  <si>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</si>
  <si>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</si>
  <si>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</si>
  <si>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</si>
  <si>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</si>
  <si>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</si>
  <si>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</si>
  <si>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</si>
  <si>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</si>
  <si>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</si>
  <si>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</si>
  <si>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</si>
  <si>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</si>
  <si>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</si>
  <si>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</si>
  <si>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</si>
  <si>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</si>
  <si>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</si>
  <si>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</si>
  <si>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</si>
  <si>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</si>
  <si>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</si>
  <si>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</si>
  <si>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</si>
  <si>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</si>
  <si>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</si>
  <si>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</si>
  <si>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</si>
  <si>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</si>
  <si>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</si>
  <si>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</si>
  <si>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</si>
  <si>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</si>
  <si>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</si>
  <si>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</si>
  <si>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</si>
  <si>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</si>
  <si>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</si>
  <si>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</si>
  <si>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</si>
  <si>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</si>
  <si>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</si>
  <si>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</si>
  <si>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</si>
  <si>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</si>
  <si>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</si>
  <si>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</si>
  <si>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</si>
  <si>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</si>
  <si>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</si>
  <si>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</si>
  <si>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</si>
  <si>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</si>
  <si>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</si>
  <si>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</si>
  <si>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</si>
  <si>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</si>
  <si>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</si>
  <si>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</si>
  <si>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</si>
  <si>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</si>
  <si>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</si>
  <si>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</si>
  <si>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</si>
  <si>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</si>
  <si>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</si>
  <si>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</si>
  <si>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</si>
  <si>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</si>
  <si>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</si>
  <si>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</si>
  <si>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</si>
  <si>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</si>
  <si>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</si>
  <si>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</si>
  <si>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</si>
  <si>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</si>
  <si>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</si>
  <si>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</si>
  <si>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</si>
  <si>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</si>
  <si>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</si>
  <si>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</si>
  <si>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</si>
  <si>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</si>
  <si>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</si>
  <si>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</si>
  <si>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</si>
  <si>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</si>
  <si>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</si>
  <si>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</si>
  <si>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</si>
  <si>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</si>
  <si>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</si>
  <si>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</si>
  <si>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</si>
  <si>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</si>
  <si>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</si>
  <si>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</si>
  <si>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</si>
  <si>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</si>
  <si>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</si>
  <si>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</si>
  <si>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</si>
  <si>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</si>
  <si>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</si>
  <si>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</si>
  <si>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</si>
  <si>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</si>
  <si>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</si>
  <si>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</si>
  <si>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</si>
  <si>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</si>
  <si>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</si>
  <si>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</si>
  <si>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</si>
  <si>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</si>
  <si>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</si>
  <si>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</si>
  <si>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</si>
  <si>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</si>
  <si>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</si>
  <si>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</si>
  <si>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</si>
  <si>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</si>
  <si>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</si>
  <si>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</si>
  <si>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</si>
  <si>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</si>
  <si>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</si>
  <si>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</si>
  <si>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</si>
  <si>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</si>
  <si>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</si>
  <si>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</si>
  <si>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</si>
  <si>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</si>
  <si>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</si>
  <si>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</si>
  <si>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</si>
  <si>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</si>
  <si>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</si>
  <si>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</si>
  <si>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</si>
  <si>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</si>
  <si>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</si>
  <si>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</si>
  <si>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</si>
  <si>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</si>
  <si>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</si>
  <si>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</si>
  <si>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</si>
  <si>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</si>
  <si>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</si>
  <si>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</si>
  <si>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</si>
  <si>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</si>
  <si>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</si>
  <si>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</si>
  <si>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</si>
  <si>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</si>
  <si>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</si>
  <si>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</si>
  <si>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</si>
  <si>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</si>
  <si>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</si>
  <si>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</si>
  <si>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</si>
  <si>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</si>
  <si>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</si>
  <si>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</si>
  <si>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</si>
  <si>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</si>
  <si>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</si>
  <si>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</si>
  <si>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</si>
  <si>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</si>
  <si>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</si>
  <si>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</si>
  <si>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</si>
  <si>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</si>
  <si>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</si>
  <si>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</si>
  <si>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</si>
  <si>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</si>
  <si>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</si>
  <si>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</si>
  <si>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</si>
  <si>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</si>
  <si>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</si>
  <si>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</si>
  <si>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</si>
  <si>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</si>
  <si>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</si>
  <si>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</si>
  <si>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</si>
  <si>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</si>
  <si>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</si>
  <si>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</si>
  <si>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</si>
  <si>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</si>
  <si>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</si>
  <si>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</si>
  <si>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</si>
  <si>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</si>
  <si>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</si>
  <si>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</si>
  <si>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</si>
  <si>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</si>
  <si>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</si>
  <si>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</si>
  <si>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</si>
  <si>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</si>
  <si>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</si>
  <si>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</si>
  <si>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</si>
  <si>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</si>
  <si>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</si>
  <si>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</si>
  <si>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</si>
  <si>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</si>
  <si>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</si>
  <si>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</si>
  <si>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</si>
  <si>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</si>
  <si>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</si>
  <si>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</si>
  <si>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</si>
  <si>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</si>
  <si>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</si>
  <si>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</si>
  <si>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</si>
  <si>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</si>
  <si>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</si>
  <si>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</si>
  <si>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</si>
  <si>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</si>
  <si>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</si>
  <si>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</si>
  <si>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</si>
  <si>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</si>
  <si>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</si>
  <si>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</si>
  <si>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</si>
  <si>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</si>
  <si>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</si>
  <si>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</si>
  <si>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</si>
  <si>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</si>
  <si>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</si>
  <si>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</si>
  <si>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</si>
  <si>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</si>
  <si>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</si>
  <si>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</si>
  <si>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</si>
  <si>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</si>
  <si>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</si>
  <si>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</si>
  <si>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</si>
  <si>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</si>
  <si>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</si>
  <si>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</si>
  <si>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</si>
  <si>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</si>
  <si>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</si>
  <si>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</si>
  <si>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</si>
  <si>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</si>
  <si>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</si>
  <si>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</si>
  <si>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</si>
  <si>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</si>
  <si>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</si>
  <si>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</si>
  <si>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</si>
  <si>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</si>
  <si>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</si>
  <si>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</si>
  <si>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</si>
  <si>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</si>
  <si>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</si>
  <si>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</si>
  <si>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</si>
  <si>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</si>
  <si>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</si>
  <si>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</si>
  <si>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</si>
  <si>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</si>
  <si>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</si>
  <si>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</si>
  <si>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</si>
  <si>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</si>
  <si>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</si>
  <si>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</si>
  <si>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</si>
  <si>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</si>
  <si>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</si>
  <si>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</si>
  <si>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</si>
  <si>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</si>
  <si>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</si>
  <si>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</si>
  <si>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</si>
  <si>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</si>
  <si>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</si>
  <si>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</si>
  <si>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</si>
  <si>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</si>
  <si>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</si>
  <si>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</si>
  <si>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</si>
  <si>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</si>
  <si>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</si>
  <si>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</si>
  <si>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</si>
  <si>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</si>
  <si>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</si>
  <si>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</si>
  <si>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</si>
  <si>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</si>
  <si>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</si>
  <si>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</si>
  <si>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</si>
  <si>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</si>
  <si>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</si>
  <si>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</si>
  <si>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</si>
  <si>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</si>
  <si>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</si>
  <si>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</si>
  <si>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</si>
  <si>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</si>
  <si>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</si>
  <si>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</si>
  <si>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</si>
  <si>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</si>
  <si>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</si>
  <si>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</si>
  <si>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</si>
  <si>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</si>
  <si>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</si>
  <si>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</si>
  <si>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</si>
  <si>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</si>
  <si>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</si>
  <si>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</si>
  <si>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</si>
  <si>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</si>
  <si>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</si>
  <si>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</si>
  <si>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</si>
  <si>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</si>
  <si>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</si>
  <si>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</si>
  <si>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</si>
  <si>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</si>
  <si>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</si>
  <si>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</si>
  <si>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</si>
  <si>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</si>
  <si>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</si>
  <si>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</si>
  <si>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</si>
  <si>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</si>
  <si>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</si>
  <si>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</si>
  <si>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</si>
  <si>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</si>
  <si>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</si>
  <si>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</si>
  <si>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</si>
  <si>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</si>
  <si>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</si>
  <si>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</si>
  <si>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</si>
  <si>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</si>
  <si>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</si>
  <si>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</si>
  <si>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</si>
  <si>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</si>
  <si>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</si>
  <si>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</si>
  <si>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</si>
  <si>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</si>
  <si>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</si>
  <si>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</si>
  <si>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</si>
  <si>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</si>
  <si>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</si>
  <si>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</si>
  <si>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</si>
  <si>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</si>
  <si>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</si>
  <si>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</si>
  <si>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</si>
  <si>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</si>
  <si>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</si>
  <si>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</si>
  <si>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</si>
  <si>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</si>
  <si>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</si>
  <si>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</si>
  <si>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</si>
  <si>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</si>
  <si>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</si>
  <si>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</si>
  <si>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</si>
  <si>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</si>
  <si>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</si>
  <si>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</si>
  <si>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</si>
  <si>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</si>
  <si>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</si>
  <si>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</si>
  <si>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</si>
  <si>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</si>
  <si>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</si>
  <si>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</si>
  <si>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</si>
  <si>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</si>
  <si>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</si>
  <si>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</si>
  <si>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</si>
  <si>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</si>
  <si>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</si>
  <si>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</si>
  <si>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</si>
  <si>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</si>
  <si>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</si>
  <si>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</si>
  <si>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</si>
  <si>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</si>
  <si>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</si>
  <si>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</si>
  <si>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</si>
  <si>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</si>
  <si>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</si>
  <si>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</si>
  <si>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</si>
  <si>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</si>
  <si>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</si>
  <si>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</si>
  <si>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</si>
  <si>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</si>
  <si>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</si>
  <si>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</si>
  <si>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</si>
  <si>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</si>
  <si>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</si>
  <si>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</si>
  <si>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</si>
  <si>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</si>
  <si>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</si>
  <si>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</si>
  <si>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</si>
  <si>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</si>
  <si>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</si>
  <si>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</si>
  <si>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</si>
  <si>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</si>
  <si>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</si>
  <si>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</si>
  <si>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</si>
  <si>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</si>
  <si>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</si>
  <si>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</si>
  <si>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</si>
  <si>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</si>
  <si>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</si>
  <si>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</si>
  <si>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</si>
  <si>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</si>
  <si>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</si>
  <si>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</si>
  <si>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</si>
  <si>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</si>
  <si>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</si>
  <si>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</si>
  <si>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</si>
  <si>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</si>
  <si>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</si>
  <si>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</si>
  <si>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</si>
  <si>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</si>
  <si>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</si>
  <si>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</si>
  <si>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</si>
  <si>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</si>
  <si>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</si>
  <si>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</si>
  <si>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</si>
  <si>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</si>
  <si>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</si>
  <si>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</si>
  <si>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</si>
  <si>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</si>
  <si>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</si>
  <si>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</si>
  <si>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</si>
  <si>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</si>
  <si>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</si>
  <si>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</si>
  <si>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</si>
  <si>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</si>
  <si>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</si>
  <si>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</si>
  <si>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</si>
  <si>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</si>
  <si>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</si>
  <si>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</si>
  <si>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</si>
  <si>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</si>
  <si>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</si>
  <si>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</si>
  <si>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</si>
  <si>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</si>
  <si>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</si>
  <si>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</si>
  <si>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</si>
  <si>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</si>
  <si>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</si>
  <si>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</si>
  <si>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</si>
  <si>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</si>
  <si>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</si>
  <si>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</si>
  <si>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</si>
  <si>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</si>
  <si>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</si>
  <si>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</si>
  <si>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</si>
  <si>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</si>
  <si>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</si>
  <si>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</si>
  <si>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</si>
  <si>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</si>
  <si>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</si>
  <si>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</si>
  <si>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</si>
  <si>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</si>
  <si>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</si>
  <si>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</si>
  <si>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</si>
  <si>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</si>
  <si>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</si>
  <si>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</si>
  <si>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</si>
  <si>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</si>
  <si>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</si>
  <si>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</si>
  <si>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</si>
  <si>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</si>
  <si>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</si>
  <si>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</si>
  <si>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</si>
  <si>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</si>
  <si>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</si>
  <si>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</si>
  <si>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</si>
  <si>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</si>
  <si>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</si>
  <si>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</si>
  <si>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</si>
  <si>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</si>
  <si>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</si>
  <si>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</si>
  <si>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</si>
  <si>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</si>
  <si>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</si>
  <si>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</si>
  <si>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</si>
  <si>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</si>
  <si>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</si>
  <si>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</si>
  <si>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</si>
  <si>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</si>
  <si>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</si>
  <si>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</si>
  <si>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</si>
  <si>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</si>
  <si>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</si>
  <si>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</si>
  <si>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</si>
  <si>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</si>
  <si>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</si>
  <si>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</si>
  <si>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</si>
  <si>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</si>
  <si>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</si>
  <si>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</si>
  <si>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</si>
  <si>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</si>
  <si>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</si>
  <si>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</si>
  <si>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</si>
  <si>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</si>
  <si>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</si>
  <si>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</si>
  <si>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</si>
  <si>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</si>
  <si>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</si>
  <si>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</si>
  <si>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</si>
  <si>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</si>
  <si>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</si>
  <si>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</si>
  <si>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</si>
  <si>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</si>
  <si>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</si>
  <si>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</si>
  <si>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</si>
  <si>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</si>
  <si>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</si>
  <si>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</si>
  <si>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</si>
  <si>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</si>
  <si>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</si>
  <si>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</si>
  <si>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</si>
  <si>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</si>
  <si>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</si>
  <si>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</si>
  <si>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</si>
  <si>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</si>
  <si>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</si>
  <si>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</si>
  <si>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</si>
  <si>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</si>
  <si>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</si>
  <si>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</si>
  <si>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</si>
  <si>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</si>
  <si>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</si>
  <si>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</si>
  <si>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</si>
  <si>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</si>
  <si>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</si>
  <si>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</si>
  <si>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</si>
  <si>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</si>
  <si>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</si>
  <si>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</si>
  <si>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</si>
  <si>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</si>
  <si>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</si>
  <si>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</si>
  <si>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</si>
  <si>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</si>
  <si>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</si>
  <si>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</si>
  <si>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</si>
  <si>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</si>
  <si>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</si>
  <si>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</si>
  <si>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</si>
  <si>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</si>
  <si>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</si>
  <si>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</si>
  <si>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</si>
  <si>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</si>
  <si>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</si>
  <si>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</si>
  <si>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</si>
  <si>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</si>
  <si>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</si>
  <si>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</si>
  <si>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</si>
  <si>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</si>
  <si>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</si>
  <si>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</si>
  <si>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</si>
  <si>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</si>
  <si>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</si>
  <si>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</si>
  <si>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</si>
  <si>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</si>
  <si>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</si>
  <si>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</si>
  <si>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</si>
  <si>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</si>
  <si>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</si>
  <si>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</si>
  <si>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</si>
  <si>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</si>
  <si>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</si>
  <si>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</si>
  <si>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</si>
  <si>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</si>
  <si>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</si>
  <si>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</si>
  <si>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</si>
  <si>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</si>
  <si>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</si>
  <si>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</si>
  <si>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</si>
  <si>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</si>
  <si>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</si>
  <si>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</si>
  <si>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</si>
  <si>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</si>
  <si>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</si>
  <si>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</si>
  <si>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</si>
  <si>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</si>
  <si>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</si>
  <si>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</si>
  <si>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</si>
  <si>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</si>
  <si>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</si>
  <si>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</si>
  <si>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</si>
  <si>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</si>
  <si>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</si>
  <si>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</si>
  <si>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</si>
  <si>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</si>
  <si>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</si>
  <si>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</si>
  <si>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</si>
  <si>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</si>
  <si>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</si>
  <si>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</si>
  <si>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</si>
  <si>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</si>
  <si>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</si>
  <si>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</si>
  <si>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</si>
  <si>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</si>
  <si>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</si>
  <si>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</si>
  <si>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</si>
  <si>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</si>
  <si>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</si>
  <si>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</si>
  <si>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</si>
  <si>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</si>
  <si>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</si>
  <si>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</si>
  <si>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</si>
  <si>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</si>
  <si>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</si>
  <si>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</si>
  <si>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</si>
  <si>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</si>
  <si>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</si>
  <si>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</si>
  <si>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</si>
  <si>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</si>
  <si>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</si>
  <si>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</si>
  <si>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</si>
  <si>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</si>
  <si>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</si>
  <si>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</si>
  <si>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</si>
  <si>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</si>
  <si>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</si>
  <si>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</si>
  <si>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</si>
  <si>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</si>
  <si>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</si>
  <si>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</si>
  <si>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</si>
  <si>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</si>
  <si>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</si>
  <si>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</si>
  <si>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</si>
  <si>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</si>
  <si>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</si>
  <si>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</si>
  <si>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</si>
  <si>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</si>
  <si>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</si>
  <si>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</si>
  <si>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</si>
  <si>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</si>
  <si>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</si>
  <si>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</si>
  <si>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</si>
  <si>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</si>
  <si>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</si>
  <si>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</si>
  <si>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</si>
  <si>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</si>
  <si>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</si>
  <si>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</si>
  <si>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</si>
  <si>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</si>
  <si>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</si>
  <si>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</si>
  <si>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</si>
  <si>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</si>
  <si>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</si>
  <si>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</si>
  <si>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</si>
  <si>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</si>
  <si>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</si>
  <si>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</si>
  <si>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</si>
  <si>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</si>
  <si>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</si>
  <si>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</si>
  <si>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</si>
  <si>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</si>
  <si>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</si>
  <si>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</si>
  <si>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</si>
  <si>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</si>
  <si>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</si>
  <si>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</si>
  <si>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</si>
  <si>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</si>
  <si>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</si>
  <si>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</si>
  <si>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</si>
  <si>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</si>
  <si>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</si>
  <si>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</si>
  <si>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</si>
  <si>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</si>
  <si>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</si>
  <si>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</si>
  <si>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</si>
  <si>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</si>
  <si>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</si>
  <si>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</si>
  <si>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</si>
  <si>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</si>
  <si>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</si>
  <si>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</si>
  <si>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</si>
  <si>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</si>
  <si>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</si>
  <si>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</si>
  <si>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</si>
  <si>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</si>
  <si>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</si>
  <si>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</si>
  <si>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</si>
  <si>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</si>
  <si>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</si>
  <si>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</si>
  <si>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</si>
  <si>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</si>
  <si>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</si>
  <si>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</si>
  <si>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</si>
  <si>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</si>
  <si>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</si>
  <si>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</si>
  <si>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</si>
  <si>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</si>
  <si>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</si>
  <si>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</si>
  <si>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</si>
  <si>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</si>
  <si>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</si>
  <si>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</si>
  <si>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</si>
  <si>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</si>
  <si>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</si>
  <si>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</si>
  <si>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</si>
  <si>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</si>
  <si>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</si>
  <si>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</si>
  <si>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</si>
  <si>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</si>
  <si>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</si>
  <si>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</si>
  <si>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</si>
  <si>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</si>
  <si>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</si>
  <si>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</si>
  <si>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</si>
  <si>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</si>
  <si>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</si>
  <si>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</si>
  <si>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</si>
  <si>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</si>
  <si>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</si>
  <si>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</si>
  <si>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</si>
  <si>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</si>
  <si>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</si>
  <si>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</si>
  <si>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</si>
  <si>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</si>
  <si>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</si>
  <si>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</si>
  <si>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</si>
  <si>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</si>
  <si>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</si>
  <si>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</si>
  <si>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</si>
  <si>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</si>
  <si>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</si>
  <si>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</si>
  <si>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</si>
  <si>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</si>
  <si>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</si>
  <si>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</si>
  <si>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</si>
  <si>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</si>
  <si>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</si>
  <si>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</si>
  <si>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</si>
  <si>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</si>
  <si>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</si>
  <si>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</si>
  <si>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</si>
  <si>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</si>
  <si>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</si>
  <si>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</si>
  <si>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</si>
  <si>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</si>
  <si>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</si>
  <si>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</si>
  <si>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</si>
  <si>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</si>
  <si>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</si>
  <si>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</si>
  <si>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</si>
  <si>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</si>
  <si>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</si>
  <si>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</si>
  <si>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</si>
  <si>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</si>
  <si>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</si>
  <si>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</si>
  <si>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</si>
  <si>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</si>
  <si>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</si>
  <si>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</si>
  <si>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</si>
  <si>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</si>
  <si>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</si>
  <si>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</si>
  <si>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</si>
  <si>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</si>
  <si>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</si>
  <si>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</si>
  <si>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</si>
  <si>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</si>
  <si>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</si>
  <si>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</si>
  <si>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</si>
  <si>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</si>
  <si>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</si>
  <si>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</si>
  <si>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</si>
  <si>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</si>
  <si>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</si>
  <si>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</si>
  <si>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</si>
  <si>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</si>
  <si>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</si>
  <si>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</si>
  <si>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</si>
  <si>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</si>
  <si>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</si>
  <si>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</si>
  <si>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</si>
  <si>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</si>
  <si>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</si>
  <si>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</si>
  <si>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</si>
  <si>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</si>
  <si>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</si>
  <si>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</si>
  <si>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</si>
  <si>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</si>
  <si>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</si>
  <si>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</si>
  <si>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</si>
  <si>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</si>
  <si>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</si>
  <si>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</si>
  <si>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</si>
  <si>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</si>
  <si>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</si>
  <si>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</si>
  <si>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</si>
  <si>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</si>
  <si>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</si>
  <si>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</si>
  <si>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</si>
  <si>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</si>
  <si>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</si>
  <si>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</si>
  <si>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</si>
  <si>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</si>
  <si>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</si>
  <si>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</si>
  <si>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</si>
  <si>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</si>
  <si>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</si>
  <si>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</si>
  <si>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</si>
  <si>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</si>
  <si>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</si>
  <si>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</si>
  <si>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</si>
  <si>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</si>
  <si>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</si>
  <si>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</si>
  <si>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</si>
  <si>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</si>
  <si>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</si>
  <si>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</si>
  <si>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</si>
  <si>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</si>
  <si>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</si>
  <si>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</si>
  <si>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</si>
  <si>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</si>
  <si>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</si>
  <si>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</si>
  <si>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</si>
  <si>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</si>
  <si>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</si>
  <si>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</si>
  <si>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</si>
  <si>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</si>
  <si>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</si>
  <si>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</si>
  <si>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</si>
  <si>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</si>
  <si>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</si>
  <si>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</si>
  <si>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</si>
  <si>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</si>
  <si>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</si>
  <si>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</si>
  <si>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</si>
  <si>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</si>
  <si>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</si>
  <si>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</si>
  <si>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</si>
  <si>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</si>
  <si>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</si>
  <si>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</si>
  <si>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</si>
  <si>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</si>
  <si>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</si>
  <si>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</si>
  <si>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</si>
  <si>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</si>
  <si>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</si>
  <si>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</si>
  <si>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</si>
  <si>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</si>
  <si>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</si>
  <si>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</si>
  <si>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</si>
  <si>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</si>
  <si>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</si>
  <si>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</si>
  <si>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</si>
  <si>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</si>
  <si>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</si>
  <si>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</si>
  <si>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</si>
  <si>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</si>
  <si>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</si>
  <si>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</si>
  <si>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</si>
  <si>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</si>
  <si>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</si>
  <si>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</si>
  <si>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</si>
  <si>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</si>
  <si>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</si>
  <si>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</si>
  <si>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</si>
  <si>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</si>
  <si>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</si>
  <si>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</si>
  <si>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</si>
  <si>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</si>
  <si>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</si>
  <si>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</si>
  <si>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</si>
  <si>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</si>
  <si>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</si>
  <si>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</si>
  <si>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</si>
  <si>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</si>
  <si>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</si>
  <si>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</si>
  <si>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</si>
  <si>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</si>
  <si>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</si>
  <si>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</si>
  <si>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</si>
  <si>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</si>
  <si>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</si>
  <si>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</si>
  <si>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</si>
  <si>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</si>
  <si>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</si>
  <si>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</si>
  <si>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</si>
  <si>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</si>
  <si>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</si>
  <si>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</si>
  <si>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</si>
  <si>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</si>
  <si>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</si>
  <si>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</si>
  <si>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</si>
  <si>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</si>
  <si>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</si>
  <si>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</si>
  <si>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</si>
  <si>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</si>
  <si>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</si>
  <si>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</si>
  <si>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</si>
  <si>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</si>
  <si>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</si>
  <si>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</si>
  <si>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</si>
  <si>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</si>
  <si>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</si>
  <si>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</si>
  <si>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</si>
  <si>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</si>
  <si>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</si>
  <si>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</si>
  <si>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</si>
  <si>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</si>
  <si>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</si>
  <si>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</si>
  <si>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</si>
  <si>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</si>
  <si>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</si>
  <si>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</si>
  <si>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</si>
  <si>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</si>
  <si>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</si>
  <si>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</si>
  <si>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</si>
  <si>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</si>
  <si>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</si>
  <si>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</si>
  <si>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</si>
  <si>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</si>
  <si>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</si>
  <si>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</si>
  <si>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</si>
  <si>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</si>
  <si>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</si>
  <si>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</si>
  <si>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</si>
  <si>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</si>
  <si>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</si>
  <si>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</si>
  <si>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</si>
  <si>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</si>
  <si>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</si>
  <si>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</si>
  <si>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</si>
  <si>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</si>
  <si>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</si>
  <si>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</si>
  <si>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</si>
  <si>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</si>
  <si>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</si>
  <si>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</si>
  <si>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</si>
  <si>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</si>
  <si>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</si>
  <si>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</si>
  <si>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</si>
  <si>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</si>
  <si>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</si>
  <si>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</si>
  <si>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</si>
  <si>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</si>
  <si>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</si>
  <si>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</si>
  <si>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</si>
  <si>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</si>
  <si>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</si>
  <si>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</si>
  <si>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</si>
  <si>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</si>
  <si>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</si>
  <si>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</si>
  <si>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</si>
  <si>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</si>
  <si>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</si>
  <si>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</si>
  <si>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</si>
  <si>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</si>
  <si>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</si>
  <si>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</si>
  <si>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</si>
  <si>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</si>
  <si>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</si>
  <si>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</si>
  <si>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</si>
  <si>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</si>
  <si>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</si>
  <si>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</si>
  <si>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</si>
  <si>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</si>
  <si>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</si>
  <si>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</si>
  <si>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</si>
  <si>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</si>
  <si>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</si>
  <si>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</si>
  <si>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</si>
  <si>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</si>
  <si>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</si>
  <si>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</si>
  <si>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</si>
  <si>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</si>
  <si>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</si>
  <si>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</si>
  <si>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</si>
  <si>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</si>
  <si>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</si>
  <si>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</si>
  <si>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</si>
  <si>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</si>
  <si>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</si>
  <si>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</si>
  <si>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</si>
  <si>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</si>
  <si>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</si>
  <si>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</si>
  <si>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</si>
  <si>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</si>
  <si>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</si>
  <si>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</si>
  <si>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</si>
  <si>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</si>
  <si>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</si>
  <si>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</si>
  <si>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</si>
  <si>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</si>
  <si>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</si>
  <si>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</si>
  <si>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</si>
  <si>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</si>
  <si>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</si>
  <si>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</si>
  <si>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</si>
  <si>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</si>
  <si>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</si>
  <si>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</si>
  <si>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</si>
  <si>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</si>
  <si>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</si>
  <si>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</si>
  <si>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</si>
  <si>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</si>
  <si>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</si>
  <si>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</si>
  <si>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</si>
  <si>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</si>
  <si>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</si>
  <si>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</si>
  <si>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</si>
  <si>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</si>
  <si>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</si>
  <si>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</si>
  <si>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</si>
  <si>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</si>
  <si>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</si>
  <si>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</si>
  <si>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</si>
  <si>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</si>
  <si>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</si>
  <si>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</si>
  <si>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</si>
  <si>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</si>
  <si>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</si>
  <si>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</si>
  <si>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</si>
  <si>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</si>
  <si>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</si>
  <si>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</si>
  <si>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</si>
  <si>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</si>
  <si>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</si>
  <si>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</si>
  <si>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</si>
  <si>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</si>
  <si>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</si>
  <si>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</si>
  <si>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</si>
  <si>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</si>
  <si>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</si>
  <si>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</si>
  <si>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</si>
  <si>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</si>
  <si>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</si>
  <si>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</si>
  <si>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</si>
  <si>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</si>
  <si>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</si>
  <si>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</si>
  <si>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</si>
  <si>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</si>
  <si>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</si>
  <si>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</si>
  <si>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</si>
  <si>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</si>
  <si>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</si>
  <si>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</si>
  <si>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</si>
  <si>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</si>
  <si>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</si>
  <si>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</si>
  <si>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</si>
  <si>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</si>
  <si>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</si>
  <si>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</si>
  <si>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</si>
  <si>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</si>
  <si>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</si>
  <si>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</si>
  <si>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</si>
  <si>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</si>
  <si>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</si>
  <si>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</si>
  <si>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</si>
  <si>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</si>
  <si>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</si>
  <si>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</si>
  <si>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</si>
  <si>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</si>
  <si>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</si>
  <si>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</si>
  <si>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</si>
  <si>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</si>
  <si>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</si>
  <si>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</si>
  <si>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</si>
  <si>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</si>
  <si>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</si>
  <si>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</si>
  <si>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</si>
  <si>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</si>
  <si>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</si>
  <si>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</si>
  <si>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</si>
  <si>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</si>
  <si>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</si>
  <si>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</si>
  <si>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</si>
  <si>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</si>
  <si>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</si>
  <si>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</si>
  <si>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</si>
  <si>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</si>
  <si>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</si>
  <si>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</si>
  <si>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</si>
  <si>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</si>
  <si>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</si>
  <si>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</si>
  <si>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</si>
  <si>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</si>
  <si>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</si>
  <si>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</si>
  <si>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</si>
  <si>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</si>
  <si>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</si>
  <si>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</si>
  <si>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</si>
  <si>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</si>
  <si>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</si>
  <si>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</si>
  <si>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</si>
  <si>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</si>
  <si>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</si>
  <si>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</si>
  <si>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</si>
  <si>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</si>
  <si>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</si>
  <si>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</si>
  <si>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</si>
  <si>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</si>
  <si>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</si>
  <si>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</si>
  <si>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</si>
  <si>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</si>
  <si>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</si>
  <si>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</si>
  <si>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</si>
  <si>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</si>
  <si>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</si>
  <si>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</si>
  <si>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</si>
  <si>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</si>
  <si>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</si>
  <si>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</si>
  <si>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</si>
  <si>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</si>
  <si>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</si>
  <si>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</si>
  <si>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</si>
  <si>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</si>
  <si>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</si>
  <si>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</si>
  <si>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</si>
  <si>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</si>
  <si>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</si>
  <si>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</si>
  <si>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</si>
  <si>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</si>
  <si>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</si>
  <si>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</si>
  <si>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</si>
  <si>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</si>
  <si>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</si>
  <si>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</si>
  <si>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</si>
  <si>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</si>
  <si>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</si>
  <si>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</si>
  <si>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</si>
  <si>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</si>
  <si>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</si>
  <si>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</si>
  <si>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</si>
  <si>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</si>
  <si>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</si>
  <si>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</si>
  <si>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</si>
  <si>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</si>
  <si>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</si>
  <si>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</si>
  <si>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</si>
  <si>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</si>
  <si>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</si>
  <si>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</si>
  <si>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</si>
  <si>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</si>
  <si>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</si>
  <si>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</si>
  <si>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</si>
  <si>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</si>
  <si>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</si>
  <si>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</si>
  <si>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</si>
  <si>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</si>
  <si>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</si>
  <si>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</si>
  <si>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</si>
  <si>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</si>
  <si>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</si>
  <si>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</si>
  <si>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</si>
  <si>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</si>
  <si>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</si>
  <si>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</si>
  <si>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</si>
  <si>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</si>
  <si>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</si>
  <si>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</si>
  <si>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</si>
  <si>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</si>
  <si>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</si>
  <si>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</si>
  <si>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</si>
  <si>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</si>
  <si>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</si>
  <si>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</si>
  <si>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</si>
  <si>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</si>
  <si>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</si>
  <si>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</si>
  <si>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</si>
  <si>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</si>
  <si>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</si>
  <si>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</si>
  <si>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</si>
  <si>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</si>
  <si>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</si>
  <si>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</si>
  <si>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</si>
  <si>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</si>
  <si>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</si>
  <si>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</si>
  <si>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</si>
  <si>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</si>
  <si>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</si>
  <si>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</si>
  <si>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</si>
  <si>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</si>
  <si>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</si>
  <si>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</si>
  <si>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</si>
  <si>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</si>
  <si>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</si>
  <si>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</si>
  <si>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</si>
  <si>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</si>
  <si>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</si>
  <si>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</si>
  <si>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</si>
  <si>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</si>
  <si>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</si>
  <si>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</si>
  <si>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</si>
  <si>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</si>
  <si>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</si>
  <si>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</si>
  <si>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</si>
  <si>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</si>
  <si>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</si>
  <si>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</si>
  <si>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</si>
  <si>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</si>
  <si>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</si>
  <si>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</si>
  <si>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</si>
  <si>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</si>
  <si>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</si>
  <si>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</si>
  <si>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</si>
  <si>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</si>
  <si>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</si>
  <si>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</si>
  <si>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</si>
  <si>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</si>
  <si>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</si>
  <si>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</si>
  <si>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</si>
  <si>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</si>
  <si>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</si>
  <si>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</si>
  <si>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</si>
  <si>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</si>
  <si>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</si>
  <si>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</si>
  <si>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</si>
  <si>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</si>
  <si>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</si>
  <si>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</si>
  <si>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</si>
  <si>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</si>
  <si>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</si>
  <si>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</si>
  <si>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</si>
  <si>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</si>
  <si>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</si>
  <si>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</si>
  <si>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</si>
  <si>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</si>
  <si>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</si>
  <si>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</si>
  <si>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</si>
  <si>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</si>
  <si>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</si>
  <si>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</si>
  <si>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</si>
  <si>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</si>
  <si>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</si>
  <si>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</si>
  <si>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</si>
  <si>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</si>
  <si>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</si>
  <si>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</si>
  <si>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</si>
  <si>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</si>
  <si>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</si>
  <si>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</si>
  <si>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</si>
  <si>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</si>
  <si>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</si>
  <si>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</si>
  <si>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</si>
  <si>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</si>
  <si>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</si>
  <si>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</si>
  <si>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</si>
  <si>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</si>
  <si>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</si>
  <si>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</si>
  <si>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</si>
  <si>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</si>
  <si>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</si>
  <si>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</si>
  <si>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</si>
  <si>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</si>
  <si>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</si>
  <si>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</si>
  <si>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</si>
  <si>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</si>
  <si>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</si>
  <si>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</si>
  <si>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</si>
  <si>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</si>
  <si>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</si>
  <si>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</si>
  <si>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</si>
  <si>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</si>
  <si>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</si>
  <si>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</si>
  <si>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</si>
  <si>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</si>
  <si>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</si>
  <si>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</si>
  <si>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</si>
  <si>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</si>
  <si>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</si>
  <si>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</si>
  <si>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</si>
  <si>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</si>
  <si>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</si>
  <si>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</si>
  <si>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</si>
  <si>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</si>
  <si>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</si>
  <si>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</si>
  <si>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</si>
  <si>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</si>
  <si>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</si>
  <si>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</si>
  <si>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</si>
  <si>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</si>
  <si>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</si>
  <si>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</si>
  <si>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</si>
  <si>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</si>
  <si>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</si>
  <si>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</si>
  <si>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</si>
  <si>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</si>
  <si>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</si>
  <si>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</si>
  <si>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</si>
  <si>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</si>
  <si>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</si>
  <si>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</si>
  <si>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</si>
  <si>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</si>
  <si>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</si>
  <si>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</si>
  <si>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</si>
  <si>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</si>
  <si>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</si>
  <si>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</si>
  <si>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</si>
  <si>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</si>
  <si>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</si>
  <si>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</si>
  <si>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</si>
  <si>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</si>
  <si>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</si>
  <si>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</si>
  <si>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</si>
  <si>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</si>
  <si>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</si>
  <si>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</si>
  <si>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</si>
  <si>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</si>
  <si>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</si>
  <si>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</si>
  <si>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</si>
  <si>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</si>
  <si>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</si>
  <si>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</si>
  <si>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</si>
  <si>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</si>
  <si>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</si>
  <si>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</si>
  <si>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</si>
  <si>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</si>
  <si>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</si>
  <si>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</si>
  <si>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</si>
  <si>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</si>
  <si>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</si>
  <si>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</si>
  <si>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</si>
  <si>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</si>
  <si>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</si>
  <si>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</si>
  <si>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</si>
  <si>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</si>
  <si>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</si>
  <si>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</si>
  <si>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</si>
  <si>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</si>
  <si>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</si>
  <si>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</si>
  <si>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</si>
  <si>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</si>
  <si>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</si>
  <si>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</si>
  <si>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</si>
  <si>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</si>
  <si>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</si>
  <si>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</si>
  <si>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</si>
  <si>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</si>
  <si>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</si>
  <si>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</si>
  <si>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</si>
  <si>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</si>
  <si>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</si>
  <si>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</si>
  <si>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</si>
  <si>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</si>
  <si>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</si>
  <si>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</si>
  <si>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</si>
  <si>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</si>
  <si>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</si>
  <si>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</si>
  <si>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</si>
  <si>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</si>
  <si>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</si>
  <si>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</si>
  <si>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</si>
  <si>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</si>
  <si>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</si>
  <si>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</si>
  <si>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</si>
  <si>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</si>
  <si>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</si>
  <si>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</si>
  <si>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</si>
  <si>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</si>
  <si>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</si>
  <si>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</si>
  <si>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</si>
  <si>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</si>
  <si>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</si>
  <si>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</si>
  <si>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</si>
  <si>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</si>
  <si>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</si>
  <si>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</si>
  <si>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</si>
  <si>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</si>
  <si>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</si>
  <si>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</si>
  <si>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</si>
  <si>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</si>
  <si>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</si>
  <si>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</si>
  <si>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</si>
  <si>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</si>
  <si>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</si>
  <si>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</si>
  <si>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</si>
  <si>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</si>
  <si>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</si>
  <si>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</si>
  <si>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</si>
  <si>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</si>
  <si>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</si>
  <si>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</si>
  <si>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</si>
  <si>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</si>
  <si>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</si>
  <si>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</si>
  <si>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</si>
  <si>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</si>
  <si>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</si>
  <si>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</si>
  <si>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</si>
  <si>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</si>
  <si>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</si>
  <si>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</si>
  <si>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</si>
  <si>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</si>
  <si>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</si>
  <si>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</si>
  <si>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</si>
  <si>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</si>
  <si>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</si>
  <si>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</si>
  <si>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</si>
  <si>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</si>
  <si>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</si>
  <si>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</si>
  <si>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</si>
  <si>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</si>
  <si>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</si>
  <si>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</si>
  <si>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</si>
  <si>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</si>
  <si>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</si>
  <si>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</si>
  <si>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</si>
  <si>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</si>
  <si>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</si>
  <si>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</si>
  <si>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</si>
  <si>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</si>
  <si>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</si>
  <si>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</si>
  <si>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</si>
  <si>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</si>
  <si>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</si>
  <si>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</si>
  <si>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</si>
  <si>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</si>
  <si>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</si>
  <si>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</si>
  <si>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</si>
  <si>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</si>
  <si>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</si>
  <si>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</si>
  <si>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</si>
  <si>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</si>
  <si>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</si>
  <si>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</si>
  <si>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</si>
  <si>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</si>
  <si>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</si>
  <si>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</si>
  <si>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</si>
  <si>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</si>
  <si>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</si>
  <si>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</si>
  <si>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</si>
  <si>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</si>
  <si>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</si>
  <si>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</si>
  <si>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</si>
  <si>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</si>
  <si>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</si>
  <si>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</si>
  <si>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</si>
  <si>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</si>
  <si>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</si>
  <si>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</si>
  <si>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</si>
  <si>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</si>
  <si>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</si>
  <si>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</si>
  <si>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</si>
  <si>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</si>
  <si>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</si>
  <si>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</si>
  <si>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</si>
  <si>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</si>
  <si>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</si>
  <si>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</si>
  <si>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</si>
  <si>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</si>
  <si>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</si>
  <si>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</si>
  <si>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</si>
  <si>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</si>
  <si>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</si>
  <si>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</si>
  <si>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</si>
  <si>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</si>
  <si>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</si>
  <si>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</si>
  <si>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</si>
  <si>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</si>
  <si>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</si>
  <si>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</si>
  <si>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</si>
  <si>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</si>
  <si>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</si>
  <si>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</si>
  <si>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</si>
  <si>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</si>
  <si>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</si>
  <si>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</si>
  <si>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</si>
  <si>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</si>
  <si>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</si>
  <si>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</si>
  <si>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</si>
  <si>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</si>
  <si>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</si>
  <si>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</si>
  <si>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</si>
  <si>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</si>
  <si>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</si>
  <si>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</si>
  <si>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</si>
  <si>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</si>
  <si>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</si>
  <si>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</si>
  <si>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</si>
  <si>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</si>
  <si>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</si>
  <si>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</si>
  <si>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</si>
  <si>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</si>
  <si>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</si>
  <si>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</si>
  <si>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</si>
  <si>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</si>
  <si>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</si>
  <si>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</si>
  <si>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</si>
  <si>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</si>
  <si>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</si>
  <si>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</si>
  <si>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</si>
  <si>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</si>
  <si>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</si>
  <si>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</si>
  <si>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</si>
  <si>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</si>
  <si>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</si>
  <si>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</si>
  <si>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</si>
  <si>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</si>
  <si>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</si>
  <si>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</si>
  <si>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</si>
  <si>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</si>
  <si>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</si>
  <si>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</si>
  <si>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</si>
  <si>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</si>
  <si>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</si>
  <si>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</si>
  <si>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</si>
  <si>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</si>
  <si>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</si>
  <si>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</si>
  <si>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</si>
  <si>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</si>
  <si>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</si>
  <si>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</si>
  <si>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</si>
  <si>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</si>
  <si>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</si>
  <si>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</si>
  <si>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</si>
  <si>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</si>
  <si>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</si>
  <si>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</si>
  <si>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</si>
  <si>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</si>
  <si>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</si>
  <si>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</si>
  <si>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</si>
  <si>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</si>
  <si>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</si>
  <si>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</si>
  <si>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</si>
  <si>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</si>
  <si>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</si>
  <si>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</si>
  <si>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</si>
  <si>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</si>
  <si>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</si>
  <si>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</si>
  <si>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</si>
  <si>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</si>
  <si>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</si>
  <si>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</si>
  <si>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</si>
  <si>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</si>
  <si>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</si>
  <si>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</si>
  <si>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</si>
  <si>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</si>
  <si>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</si>
  <si>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</si>
  <si>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</si>
  <si>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</si>
  <si>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</si>
  <si>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</si>
  <si>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</si>
  <si>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</si>
  <si>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</si>
  <si>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</si>
  <si>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</si>
  <si>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</si>
  <si>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</si>
  <si>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</si>
  <si>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</si>
  <si>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</si>
  <si>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</si>
  <si>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</si>
  <si>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</si>
  <si>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</si>
  <si>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</si>
  <si>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</si>
  <si>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</si>
  <si>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</si>
  <si>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</si>
  <si>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</si>
  <si>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</si>
  <si>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</si>
  <si>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</si>
  <si>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</si>
  <si>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</si>
  <si>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</si>
  <si>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</si>
  <si>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</si>
  <si>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</si>
  <si>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</si>
  <si>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</si>
  <si>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</si>
  <si>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</si>
  <si>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</si>
  <si>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</si>
  <si>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</si>
  <si>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</si>
  <si>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</si>
  <si>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</si>
  <si>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</si>
  <si>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</si>
  <si>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</si>
  <si>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</si>
  <si>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</si>
  <si>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</si>
  <si>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</si>
  <si>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</si>
  <si>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</si>
  <si>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</si>
  <si>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</si>
  <si>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</si>
  <si>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</si>
  <si>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</si>
  <si>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</si>
  <si>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</si>
  <si>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</si>
  <si>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</si>
  <si>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</si>
  <si>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</si>
  <si>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</si>
  <si>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</si>
  <si>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</si>
  <si>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</si>
  <si>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</si>
  <si>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</si>
  <si>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</si>
  <si>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</si>
  <si>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</si>
  <si>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</si>
  <si>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</si>
  <si>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</si>
  <si>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</si>
  <si>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</si>
  <si>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</si>
  <si>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</si>
  <si>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</si>
  <si>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</si>
  <si>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</si>
  <si>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</si>
  <si>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</si>
  <si>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</si>
  <si>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</si>
  <si>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</si>
  <si>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</si>
  <si>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</si>
  <si>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</si>
  <si>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</si>
  <si>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</si>
  <si>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</si>
  <si>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</si>
  <si>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</si>
  <si>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</si>
  <si>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</si>
  <si>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</si>
  <si>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</si>
  <si>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</si>
  <si>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</si>
  <si>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</si>
  <si>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</si>
  <si>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</si>
  <si>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</si>
  <si>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</si>
  <si>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</si>
  <si>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</si>
  <si>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</si>
  <si>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</si>
  <si>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</si>
  <si>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</si>
  <si>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</si>
  <si>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</si>
  <si>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</si>
  <si>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</si>
  <si>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</si>
  <si>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</si>
  <si>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</si>
  <si>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</si>
  <si>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</si>
  <si>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</si>
  <si>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</si>
  <si>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</si>
  <si>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</si>
  <si>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</si>
  <si>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</si>
  <si>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</si>
  <si>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</si>
  <si>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</si>
  <si>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</si>
  <si>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</si>
  <si>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</si>
  <si>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</si>
  <si>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</si>
  <si>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</si>
  <si>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</si>
  <si>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</si>
  <si>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</si>
  <si>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</si>
  <si>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</si>
  <si>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</si>
  <si>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</si>
  <si>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</si>
  <si>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</si>
  <si>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</si>
  <si>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</si>
  <si>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</si>
  <si>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</si>
  <si>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</si>
  <si>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</si>
  <si>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</si>
  <si>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</si>
  <si>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</si>
  <si>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</si>
  <si>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</si>
  <si>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</si>
  <si>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</si>
  <si>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</si>
  <si>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</si>
  <si>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</si>
  <si>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</si>
  <si>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</si>
  <si>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</si>
  <si>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</si>
  <si>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</si>
  <si>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</si>
  <si>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</si>
  <si>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</si>
  <si>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</si>
  <si>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</si>
  <si>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</si>
  <si>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</si>
  <si>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</si>
  <si>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</si>
  <si>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</si>
  <si>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</si>
  <si>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</si>
  <si>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</si>
  <si>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</si>
  <si>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</si>
  <si>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</si>
  <si>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</si>
  <si>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</si>
  <si>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</si>
  <si>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</si>
  <si>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</si>
  <si>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</si>
  <si>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</si>
  <si>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</si>
  <si>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</si>
  <si>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</si>
  <si>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</si>
  <si>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</si>
  <si>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</si>
  <si>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</si>
  <si>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</si>
  <si>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</si>
  <si>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</si>
  <si>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</si>
  <si>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</si>
  <si>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</si>
  <si>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</si>
  <si>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</si>
  <si>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</si>
  <si>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</si>
  <si>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</si>
  <si>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</si>
  <si>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</si>
  <si>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</si>
  <si>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</si>
  <si>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</si>
  <si>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</si>
  <si>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</si>
  <si>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</si>
  <si>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</si>
  <si>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</si>
  <si>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</si>
  <si>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</si>
  <si>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</si>
  <si>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</si>
  <si>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</si>
  <si>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</si>
  <si>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</si>
  <si>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</si>
  <si>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</si>
  <si>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</si>
  <si>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</si>
  <si>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</si>
  <si>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</si>
  <si>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</si>
  <si>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</si>
  <si>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</si>
  <si>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</si>
  <si>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</si>
  <si>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</si>
  <si>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</si>
  <si>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</si>
  <si>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</si>
  <si>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</si>
  <si>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</si>
  <si>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</si>
  <si>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</si>
  <si>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</si>
  <si>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</si>
  <si>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</si>
  <si>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</si>
  <si>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</si>
  <si>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</si>
  <si>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</si>
  <si>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</si>
  <si>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</si>
  <si>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</si>
  <si>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</si>
  <si>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</si>
  <si>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</si>
  <si>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</si>
  <si>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</si>
  <si>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</si>
  <si>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</si>
  <si>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</si>
  <si>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</si>
  <si>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</si>
  <si>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</si>
  <si>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</si>
  <si>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</si>
  <si>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</si>
  <si>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</si>
  <si>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</si>
  <si>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</si>
  <si>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</si>
  <si>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</si>
  <si>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</si>
  <si>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</si>
  <si>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</si>
  <si>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</si>
  <si>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</si>
  <si>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</si>
  <si>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</si>
  <si>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</si>
  <si>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</si>
  <si>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</si>
  <si>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</si>
  <si>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</si>
  <si>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</si>
  <si>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</si>
  <si>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</si>
  <si>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</si>
  <si>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</si>
  <si>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</si>
  <si>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</si>
  <si>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</si>
  <si>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</si>
  <si>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</si>
  <si>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</si>
  <si>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</si>
  <si>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</si>
  <si>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</si>
  <si>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</si>
  <si>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</si>
  <si>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</si>
  <si>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</si>
  <si>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</si>
  <si>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</si>
  <si>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</si>
  <si>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</si>
  <si>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</si>
  <si>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</si>
  <si>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</si>
  <si>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</si>
  <si>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</si>
  <si>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</si>
  <si>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</si>
  <si>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</si>
  <si>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</si>
  <si>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</si>
  <si>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</si>
  <si>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</si>
  <si>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</si>
  <si>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</si>
  <si>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</si>
  <si>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</si>
  <si>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</si>
  <si>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</si>
  <si>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</si>
  <si>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</si>
  <si>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</si>
  <si>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</si>
  <si>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</si>
  <si>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</si>
  <si>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</si>
  <si>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</si>
  <si>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</si>
  <si>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</si>
  <si>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</si>
  <si>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</si>
  <si>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</si>
  <si>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</si>
  <si>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</si>
  <si>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</si>
  <si>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</si>
  <si>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</si>
  <si>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</si>
  <si>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</si>
  <si>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</si>
  <si>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</si>
  <si>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</si>
  <si>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</si>
  <si>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</si>
  <si>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</si>
  <si>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</si>
  <si>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</si>
  <si>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</si>
  <si>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</si>
  <si>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</si>
  <si>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</si>
  <si>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</si>
  <si>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</si>
  <si>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</si>
  <si>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</si>
  <si>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</si>
  <si>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</si>
  <si>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</si>
  <si>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</si>
  <si>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</si>
  <si>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</si>
  <si>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</si>
  <si>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</si>
  <si>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</si>
  <si>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</si>
  <si>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</si>
  <si>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</si>
  <si>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</si>
  <si>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</si>
  <si>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</si>
  <si>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</si>
  <si>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</si>
  <si>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</si>
  <si>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</si>
  <si>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</si>
  <si>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</si>
  <si>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</si>
  <si>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</si>
  <si>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</si>
  <si>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</si>
  <si>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</si>
  <si>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</si>
  <si>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</si>
  <si>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</si>
  <si>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</si>
  <si>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</si>
  <si>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</si>
  <si>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</si>
  <si>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</si>
  <si>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</si>
  <si>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</si>
  <si>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</si>
  <si>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</si>
  <si>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</si>
  <si>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</si>
  <si>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</si>
  <si>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</si>
  <si>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</si>
  <si>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</si>
  <si>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</si>
  <si>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</si>
  <si>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</si>
  <si>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</si>
  <si>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</si>
  <si>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</si>
  <si>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</si>
  <si>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</si>
  <si>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</si>
  <si>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</si>
  <si>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</si>
  <si>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</si>
  <si>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</si>
  <si>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</si>
  <si>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</si>
  <si>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</si>
  <si>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</si>
  <si>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</si>
  <si>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</si>
  <si>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</si>
  <si>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</si>
  <si>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</si>
  <si>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</si>
  <si>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</si>
  <si>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</si>
  <si>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</si>
  <si>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</si>
  <si>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</si>
  <si>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</si>
  <si>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</si>
  <si>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</si>
  <si>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</si>
  <si>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</si>
  <si>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</si>
  <si>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</si>
  <si>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</si>
  <si>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</si>
  <si>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</si>
  <si>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</si>
  <si>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</si>
  <si>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</si>
  <si>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</si>
  <si>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</si>
  <si>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</si>
  <si>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</si>
  <si>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</si>
  <si>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</si>
  <si>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</si>
  <si>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</si>
  <si>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</si>
  <si>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</si>
  <si>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</si>
  <si>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</si>
  <si>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</si>
  <si>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</si>
  <si>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</si>
  <si>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</si>
  <si>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</si>
  <si>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</si>
  <si>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</si>
  <si>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</si>
  <si>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</si>
  <si>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</si>
  <si>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</si>
  <si>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</si>
  <si>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</si>
  <si>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</si>
  <si>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</si>
  <si>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</si>
  <si>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</si>
  <si>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</si>
  <si>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</si>
  <si>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</si>
  <si>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</si>
  <si>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</si>
  <si>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</si>
  <si>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</si>
  <si>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</si>
  <si>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</si>
  <si>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</si>
  <si>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</si>
  <si>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</si>
  <si>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</si>
  <si>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</si>
  <si>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</si>
  <si>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</si>
  <si>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</si>
  <si>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</si>
  <si>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</si>
  <si>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</si>
  <si>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</si>
  <si>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</si>
  <si>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</si>
  <si>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</si>
  <si>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</si>
  <si>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</si>
  <si>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</si>
  <si>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</si>
  <si>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</si>
  <si>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</si>
  <si>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</si>
  <si>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</si>
  <si>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</si>
  <si>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</si>
  <si>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</si>
  <si>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</si>
  <si>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</si>
  <si>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</si>
  <si>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</si>
  <si>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</si>
  <si>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</si>
  <si>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</si>
  <si>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</si>
  <si>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</si>
  <si>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</si>
  <si>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</si>
  <si>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</si>
  <si>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</si>
  <si>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</si>
  <si>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</si>
  <si>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</si>
  <si>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</si>
  <si>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</si>
  <si>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</si>
  <si>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</si>
  <si>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</si>
  <si>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</si>
  <si>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</si>
  <si>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</si>
  <si>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</si>
  <si>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</si>
  <si>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</si>
  <si>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</si>
  <si>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</si>
  <si>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</si>
  <si>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</si>
  <si>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</si>
  <si>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</si>
  <si>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</si>
  <si>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</si>
  <si>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</si>
  <si>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</si>
  <si>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</si>
  <si>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</si>
  <si>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</si>
  <si>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</si>
  <si>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</si>
  <si>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</si>
  <si>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</si>
  <si>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</si>
  <si>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</si>
  <si>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</si>
  <si>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</si>
  <si>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</si>
  <si>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</si>
  <si>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</si>
  <si>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</si>
  <si>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</si>
  <si>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</si>
  <si>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</si>
  <si>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</si>
  <si>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</si>
  <si>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</si>
  <si>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</si>
  <si>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</si>
  <si>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</si>
  <si>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</si>
  <si>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</si>
  <si>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</si>
  <si>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</si>
  <si>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</si>
  <si>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</si>
  <si>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</si>
  <si>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</si>
  <si>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</si>
  <si>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</si>
  <si>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</si>
  <si>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</si>
  <si>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</si>
  <si>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</si>
  <si>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</si>
  <si>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</si>
  <si>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</si>
  <si>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</si>
  <si>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</si>
  <si>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</si>
  <si>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</si>
  <si>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</si>
  <si>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</si>
  <si>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</si>
  <si>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</si>
  <si>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</si>
  <si>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</si>
  <si>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</si>
  <si>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</si>
  <si>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</si>
  <si>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</si>
  <si>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</si>
  <si>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</si>
  <si>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</si>
  <si>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</si>
  <si>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</si>
  <si>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</si>
  <si>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</si>
  <si>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</si>
  <si>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</si>
  <si>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</si>
  <si>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</si>
  <si>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</si>
  <si>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</si>
  <si>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</si>
  <si>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</si>
  <si>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</si>
  <si>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</si>
  <si>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</si>
  <si>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</si>
  <si>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</si>
  <si>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</si>
  <si>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</si>
  <si>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</si>
  <si>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</si>
  <si>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</si>
  <si>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</si>
  <si>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</si>
  <si>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</si>
  <si>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</si>
  <si>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</si>
  <si>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</si>
  <si>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</si>
  <si>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</si>
  <si>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</si>
  <si>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</si>
  <si>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</si>
  <si>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</si>
  <si>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</si>
  <si>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</si>
  <si>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</si>
  <si>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</si>
  <si>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</si>
  <si>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</si>
  <si>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</si>
  <si>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</si>
  <si>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</si>
  <si>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</si>
  <si>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</si>
  <si>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</si>
  <si>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</si>
  <si>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</si>
  <si>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</si>
  <si>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</si>
  <si>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</si>
  <si>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</si>
  <si>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</si>
  <si>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</si>
  <si>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</si>
  <si>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</si>
  <si>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</si>
  <si>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</si>
  <si>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</si>
  <si>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</si>
  <si>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</si>
  <si>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</si>
  <si>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</si>
  <si>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</si>
  <si>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</si>
  <si>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</si>
  <si>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</si>
  <si>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</si>
  <si>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</si>
  <si>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</si>
  <si>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</si>
  <si>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</si>
  <si>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</si>
  <si>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</si>
  <si>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</si>
  <si>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</si>
  <si>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</si>
  <si>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</si>
  <si>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</si>
  <si>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</si>
  <si>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</si>
  <si>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</si>
  <si>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</si>
  <si>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</si>
  <si>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</si>
  <si>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</si>
  <si>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</si>
  <si>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</si>
  <si>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</si>
  <si>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</si>
  <si>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</si>
  <si>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</si>
  <si>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</si>
  <si>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</si>
  <si>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</si>
  <si>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</si>
  <si>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</si>
  <si>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</si>
  <si>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</si>
  <si>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</si>
  <si>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</si>
  <si>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</si>
  <si>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</si>
  <si>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</si>
  <si>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</si>
  <si>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</si>
  <si>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</si>
  <si>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</si>
  <si>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</si>
  <si>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</si>
  <si>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</si>
  <si>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</si>
  <si>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</si>
  <si>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</si>
  <si>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</si>
  <si>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</si>
  <si>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</si>
  <si>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</si>
  <si>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</si>
  <si>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</si>
  <si>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</si>
  <si>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</si>
  <si>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</si>
  <si>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</si>
  <si>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</si>
  <si>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</si>
  <si>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</si>
  <si>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</si>
  <si>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</si>
  <si>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</si>
  <si>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</si>
  <si>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</si>
  <si>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</si>
  <si>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</si>
  <si>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</si>
  <si>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</si>
  <si>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</si>
  <si>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</si>
  <si>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</si>
  <si>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</si>
  <si>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</si>
  <si>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</si>
  <si>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</si>
  <si>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</si>
  <si>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</si>
  <si>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</si>
  <si>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</si>
  <si>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</si>
  <si>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</si>
  <si>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</si>
  <si>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</si>
  <si>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</si>
  <si>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</si>
  <si>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</si>
  <si>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</si>
  <si>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</si>
  <si>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</si>
  <si>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</si>
  <si>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</si>
  <si>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</si>
  <si>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</si>
  <si>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</si>
  <si>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</si>
  <si>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</si>
  <si>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</si>
  <si>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</si>
  <si>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</si>
  <si>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</si>
  <si>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</si>
  <si>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</si>
  <si>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</si>
  <si>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</si>
  <si>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</si>
  <si>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</si>
  <si>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</si>
  <si>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</si>
  <si>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</si>
  <si>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</si>
  <si>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</si>
  <si>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</si>
  <si>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</si>
  <si>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</si>
  <si>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</si>
  <si>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</si>
  <si>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</si>
  <si>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</si>
  <si>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</si>
  <si>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</si>
  <si>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</si>
  <si>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</si>
  <si>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</si>
  <si>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</si>
  <si>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</si>
  <si>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</si>
  <si>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</si>
  <si>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</si>
  <si>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</si>
  <si>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</si>
  <si>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</si>
  <si>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</si>
  <si>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</si>
  <si>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</si>
  <si>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</si>
  <si>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</si>
  <si>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</si>
  <si>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</si>
  <si>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</si>
  <si>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</si>
  <si>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</si>
  <si>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</si>
  <si>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</si>
  <si>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</si>
  <si>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</si>
  <si>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</si>
  <si>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</si>
  <si>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</si>
  <si>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</si>
  <si>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</si>
  <si>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</si>
  <si>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</si>
  <si>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</si>
  <si>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</si>
  <si>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</si>
  <si>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</si>
  <si>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</si>
  <si>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</si>
  <si>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</si>
  <si>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</si>
  <si>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</si>
  <si>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</si>
  <si>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</si>
  <si>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</si>
  <si>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</si>
  <si>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</si>
  <si>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</si>
  <si>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</si>
  <si>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</si>
  <si>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</si>
  <si>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</si>
  <si>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</si>
  <si>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</si>
  <si>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</si>
  <si>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</si>
  <si>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</si>
  <si>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</si>
  <si>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</si>
  <si>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</si>
  <si>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</si>
  <si>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</si>
  <si>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</si>
  <si>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</si>
  <si>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</si>
  <si>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</si>
  <si>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</si>
  <si>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</si>
  <si>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</si>
  <si>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</si>
  <si>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</si>
  <si>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</si>
  <si>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</si>
  <si>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</si>
  <si>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</si>
  <si>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</si>
  <si>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</si>
  <si>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</si>
  <si>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</si>
  <si>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</si>
  <si>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</si>
  <si>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</si>
  <si>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</si>
  <si>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</si>
  <si>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</si>
  <si>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</si>
  <si>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</si>
  <si>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</si>
  <si>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</si>
  <si>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</si>
  <si>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</si>
  <si>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</si>
  <si>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</si>
  <si>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</si>
  <si>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</si>
  <si>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</si>
  <si>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</si>
  <si>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</si>
  <si>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</si>
  <si>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</si>
  <si>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</si>
  <si>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</si>
  <si>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</si>
  <si>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</si>
  <si>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</si>
  <si>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</si>
  <si>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</si>
  <si>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</si>
  <si>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</si>
  <si>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</si>
  <si>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</si>
  <si>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</si>
  <si>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</si>
  <si>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</si>
  <si>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</si>
  <si>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</si>
  <si>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</si>
  <si>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</si>
  <si>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</si>
  <si>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</si>
  <si>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</si>
  <si>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</si>
  <si>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</si>
  <si>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</si>
  <si>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</si>
  <si>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</si>
  <si>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</si>
  <si>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</si>
  <si>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</si>
  <si>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</si>
  <si>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</si>
  <si>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</si>
  <si>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</si>
  <si>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</si>
  <si>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</si>
  <si>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</si>
  <si>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</si>
  <si>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</si>
  <si>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</si>
  <si>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</si>
  <si>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</si>
  <si>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</si>
  <si>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</si>
  <si>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</si>
  <si>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</si>
  <si>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</si>
  <si>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</si>
  <si>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</si>
  <si>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</si>
  <si>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</si>
  <si>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</si>
  <si>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</si>
  <si>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</si>
  <si>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</si>
  <si>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</si>
  <si>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</si>
  <si>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</si>
  <si>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</si>
  <si>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</si>
  <si>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</si>
  <si>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</si>
  <si>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</si>
  <si>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</si>
  <si>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</si>
  <si>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</si>
  <si>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</si>
  <si>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</si>
  <si>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</si>
  <si>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</si>
  <si>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</si>
  <si>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</si>
  <si>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</si>
  <si>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</si>
  <si>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</si>
  <si>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</si>
  <si>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</si>
  <si>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</si>
  <si>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</si>
  <si>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</si>
  <si>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</si>
  <si>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</si>
  <si>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</si>
  <si>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</si>
  <si>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</si>
  <si>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</si>
  <si>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</si>
  <si>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</si>
  <si>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</si>
  <si>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</si>
  <si>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</si>
  <si>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</si>
  <si>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</si>
  <si>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</si>
  <si>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</si>
  <si>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</si>
  <si>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</si>
  <si>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</si>
  <si>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</si>
  <si>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</si>
  <si>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</si>
  <si>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</si>
  <si>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</si>
  <si>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</si>
  <si>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</si>
  <si>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</si>
  <si>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</si>
  <si>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</si>
  <si>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</si>
  <si>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</si>
  <si>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</si>
  <si>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</si>
  <si>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</si>
  <si>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</si>
  <si>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</si>
  <si>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</si>
  <si>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</si>
  <si>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</si>
  <si>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</si>
  <si>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</si>
  <si>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</si>
  <si>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</si>
  <si>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</si>
  <si>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</si>
  <si>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</si>
  <si>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</si>
  <si>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</si>
  <si>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</si>
  <si>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</si>
  <si>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</si>
  <si>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</si>
  <si>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</si>
  <si>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</si>
  <si>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</si>
  <si>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</si>
  <si>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</si>
  <si>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</si>
  <si>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</si>
  <si>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</si>
  <si>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</si>
  <si>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</si>
  <si>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</si>
  <si>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</si>
  <si>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</si>
  <si>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</si>
  <si>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</si>
  <si>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</si>
  <si>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</si>
  <si>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</si>
  <si>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</si>
  <si>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</si>
  <si>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</si>
  <si>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</si>
  <si>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</si>
  <si>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</si>
  <si>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</si>
  <si>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</si>
  <si>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</si>
  <si>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</si>
  <si>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</si>
  <si>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</si>
  <si>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</si>
  <si>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</si>
  <si>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</si>
  <si>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</si>
  <si>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</si>
  <si>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</si>
  <si>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</si>
  <si>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</si>
  <si>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</si>
  <si>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</si>
  <si>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</si>
  <si>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</si>
  <si>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</si>
  <si>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</si>
  <si>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</si>
  <si>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</si>
  <si>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</si>
  <si>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</si>
  <si>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</si>
  <si>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</si>
  <si>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</si>
  <si>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</si>
  <si>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</si>
  <si>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</si>
  <si>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</si>
  <si>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</si>
  <si>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</si>
  <si>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</si>
  <si>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</si>
  <si>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</si>
  <si>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</si>
  <si>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</si>
  <si>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</si>
  <si>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</si>
  <si>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</si>
  <si>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</si>
  <si>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</si>
  <si>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</si>
  <si>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</si>
  <si>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</si>
  <si>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</si>
  <si>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</si>
  <si>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</si>
  <si>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</si>
  <si>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</si>
  <si>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</si>
  <si>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</si>
  <si>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</si>
  <si>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</si>
  <si>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</si>
  <si>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</si>
  <si>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</si>
  <si>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</si>
  <si>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</si>
  <si>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</si>
  <si>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</si>
  <si>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</si>
  <si>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</si>
  <si>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</si>
  <si>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</si>
  <si>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</si>
  <si>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</si>
  <si>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</si>
  <si>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</si>
  <si>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</si>
  <si>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</si>
  <si>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</si>
  <si>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</si>
  <si>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</si>
  <si>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</si>
  <si>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</si>
  <si>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</si>
  <si>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</si>
  <si>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</si>
  <si>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</si>
  <si>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</si>
  <si>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</si>
  <si>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</si>
  <si>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</si>
  <si>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</si>
  <si>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</si>
  <si>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</si>
  <si>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</si>
  <si>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</si>
  <si>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</si>
  <si>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</si>
  <si>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</si>
  <si>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</si>
  <si>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</si>
  <si>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</si>
  <si>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</si>
  <si>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</si>
  <si>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</si>
  <si>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</si>
  <si>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</si>
  <si>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</si>
  <si>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</si>
  <si>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</si>
  <si>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</si>
  <si>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</si>
  <si>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</si>
  <si>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</si>
  <si>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</si>
  <si>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</si>
  <si>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</si>
  <si>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</si>
  <si>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</si>
  <si>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</si>
  <si>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</si>
  <si>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</si>
  <si>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</si>
  <si>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</si>
  <si>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</si>
  <si>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</si>
  <si>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</si>
  <si>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</si>
  <si>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</si>
  <si>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</si>
  <si>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</si>
  <si>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</si>
  <si>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</si>
  <si>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</si>
  <si>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</si>
  <si>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</si>
  <si>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</si>
  <si>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</si>
  <si>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</si>
  <si>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</si>
  <si>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</si>
  <si>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</si>
  <si>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</si>
  <si>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</si>
  <si>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</si>
  <si>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</si>
  <si>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</si>
  <si>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</si>
  <si>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</si>
  <si>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</si>
  <si>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</si>
  <si>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</si>
  <si>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</si>
  <si>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</si>
  <si>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</si>
  <si>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</si>
  <si>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</si>
  <si>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</si>
  <si>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</si>
  <si>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</si>
  <si>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</si>
  <si>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</si>
  <si>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</si>
  <si>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</si>
  <si>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</si>
  <si>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</si>
  <si>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</si>
  <si>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</si>
  <si>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</si>
  <si>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</si>
  <si>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</si>
  <si>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</si>
  <si>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</si>
  <si>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</si>
  <si>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</si>
  <si>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</si>
  <si>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</si>
  <si>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</si>
  <si>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</si>
  <si>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</si>
  <si>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</si>
  <si>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</si>
  <si>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</si>
  <si>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</si>
  <si>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</si>
  <si>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</si>
  <si>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</si>
  <si>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</si>
  <si>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</si>
  <si>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</si>
  <si>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</si>
  <si>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</si>
  <si>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</si>
  <si>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</si>
  <si>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</si>
  <si>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</si>
  <si>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</si>
  <si>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</si>
  <si>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</si>
  <si>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</si>
  <si>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</si>
  <si>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</si>
  <si>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</si>
  <si>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</si>
  <si>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</si>
  <si>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</si>
  <si>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</si>
  <si>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</si>
  <si>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</si>
  <si>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</si>
  <si>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</si>
  <si>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</si>
  <si>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</si>
  <si>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</si>
  <si>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</si>
  <si>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</si>
  <si>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</si>
  <si>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</si>
  <si>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</si>
  <si>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</si>
  <si>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</si>
  <si>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</si>
  <si>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</si>
  <si>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</si>
  <si>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</si>
  <si>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</si>
  <si>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</si>
  <si>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</si>
  <si>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</si>
  <si>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</si>
  <si>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</si>
  <si>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</si>
  <si>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</si>
  <si>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</si>
  <si>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</si>
  <si>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</si>
  <si>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</si>
  <si>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</si>
  <si>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</si>
  <si>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</si>
  <si>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</si>
  <si>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</si>
  <si>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</si>
  <si>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</si>
  <si>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</si>
  <si>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</si>
  <si>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</si>
  <si>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</si>
  <si>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</si>
  <si>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</si>
  <si>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</si>
  <si>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</si>
  <si>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</si>
  <si>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</si>
  <si>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</si>
  <si>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</si>
  <si>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</si>
  <si>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</si>
  <si>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</si>
  <si>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</si>
  <si>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</si>
  <si>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</si>
  <si>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</si>
  <si>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</si>
  <si>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</si>
  <si>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</si>
  <si>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</si>
  <si>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</si>
  <si>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</si>
  <si>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</si>
  <si>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</si>
  <si>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</si>
  <si>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</si>
  <si>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</si>
  <si>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</si>
  <si>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</si>
  <si>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</si>
  <si>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</si>
  <si>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</si>
  <si>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</si>
  <si>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</si>
  <si>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</si>
  <si>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</si>
  <si>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</si>
  <si>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</si>
  <si>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</si>
  <si>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</si>
  <si>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</si>
  <si>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</si>
  <si>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</si>
  <si>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</si>
  <si>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</si>
  <si>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</si>
  <si>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</si>
  <si>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</si>
  <si>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</si>
  <si>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</si>
  <si>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</si>
  <si>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</si>
  <si>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</si>
  <si>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</si>
  <si>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</si>
  <si>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</si>
  <si>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</si>
  <si>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</si>
  <si>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</si>
  <si>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</si>
  <si>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</si>
  <si>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</si>
  <si>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</si>
  <si>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</si>
  <si>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</si>
  <si>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</si>
  <si>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</si>
  <si>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</si>
  <si>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</si>
  <si>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</si>
  <si>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</si>
  <si>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</si>
  <si>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</si>
  <si>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</si>
  <si>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</si>
  <si>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</si>
  <si>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</si>
  <si>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</si>
  <si>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</si>
  <si>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</si>
  <si>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</si>
  <si>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</si>
  <si>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</si>
  <si>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</si>
  <si>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</si>
  <si>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</si>
  <si>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</si>
  <si>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</si>
  <si>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</si>
  <si>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</si>
  <si>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</si>
  <si>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</si>
  <si>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</si>
  <si>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</si>
  <si>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</si>
  <si>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</si>
  <si>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</si>
  <si>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</si>
  <si>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</si>
  <si>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</si>
  <si>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</si>
  <si>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</si>
  <si>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</si>
  <si>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</si>
  <si>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</si>
  <si>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</si>
  <si>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</si>
  <si>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</si>
  <si>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</si>
  <si>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</si>
  <si>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</si>
  <si>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</si>
  <si>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</si>
  <si>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</si>
  <si>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</si>
  <si>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</si>
  <si>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</si>
  <si>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</si>
  <si>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</si>
  <si>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</si>
  <si>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</si>
  <si>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</si>
  <si>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</si>
  <si>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</si>
  <si>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</si>
  <si>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</si>
  <si>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</si>
  <si>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</si>
  <si>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</si>
  <si>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</si>
  <si>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</si>
  <si>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</si>
  <si>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</si>
  <si>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</si>
  <si>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</si>
  <si>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</si>
  <si>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</si>
  <si>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</si>
  <si>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</si>
  <si>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</si>
  <si>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</si>
  <si>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</si>
  <si>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</si>
  <si>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</si>
  <si>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</si>
  <si>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</si>
  <si>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</si>
  <si>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</si>
  <si>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</si>
  <si>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</si>
  <si>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</si>
  <si>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</si>
  <si>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</si>
  <si>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</si>
  <si>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</si>
  <si>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</si>
  <si>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</si>
  <si>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</si>
  <si>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</si>
  <si>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</si>
  <si>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</si>
  <si>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</si>
  <si>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</si>
  <si>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</si>
  <si>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</si>
  <si>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</si>
  <si>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</si>
  <si>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</si>
  <si>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</si>
  <si>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</si>
  <si>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</si>
  <si>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</si>
  <si>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</si>
  <si>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</si>
  <si>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</si>
  <si>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</si>
  <si>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</si>
  <si>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</si>
  <si>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</si>
  <si>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</si>
  <si>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</si>
  <si>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</si>
  <si>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</si>
  <si>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</si>
  <si>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</si>
  <si>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</si>
  <si>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</si>
  <si>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</si>
  <si>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</si>
  <si>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</si>
  <si>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</si>
  <si>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</si>
  <si>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</si>
  <si>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</si>
  <si>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</si>
  <si>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</si>
  <si>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</si>
  <si>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</si>
  <si>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</si>
  <si>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</si>
  <si>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</si>
  <si>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</si>
  <si>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</si>
  <si>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</si>
  <si>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</si>
  <si>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</si>
  <si>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</si>
  <si>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</si>
  <si>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</si>
  <si>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</si>
  <si>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</si>
  <si>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</si>
  <si>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</si>
  <si>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</si>
  <si>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</si>
  <si>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</si>
  <si>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</si>
  <si>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</si>
  <si>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</si>
  <si>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</si>
  <si>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</si>
  <si>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</si>
  <si>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</si>
  <si>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</si>
  <si>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</si>
  <si>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</si>
  <si>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</si>
  <si>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</si>
  <si>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</si>
  <si>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</si>
  <si>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</si>
  <si>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</si>
  <si>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</si>
  <si>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</si>
  <si>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</si>
  <si>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</si>
  <si>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</si>
  <si>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</si>
  <si>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</si>
  <si>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</si>
  <si>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</si>
  <si>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</si>
  <si>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</si>
  <si>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</si>
  <si>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</si>
  <si>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</si>
  <si>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</si>
  <si>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</si>
  <si>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</si>
  <si>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</si>
  <si>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</si>
  <si>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</si>
  <si>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</si>
  <si>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</si>
  <si>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</si>
  <si>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</si>
  <si>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</si>
  <si>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</si>
  <si>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</si>
  <si>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</si>
  <si>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</si>
  <si>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</si>
  <si>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</si>
  <si>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</si>
  <si>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</si>
  <si>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</si>
  <si>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</si>
  <si>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</si>
  <si>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</si>
  <si>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</si>
  <si>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</si>
  <si>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</si>
  <si>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</si>
  <si>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</si>
  <si>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</si>
  <si>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</si>
  <si>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</si>
  <si>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</si>
  <si>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</si>
  <si>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</si>
  <si>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</si>
  <si>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</si>
  <si>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</si>
  <si>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</si>
  <si>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</si>
  <si>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</si>
  <si>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</si>
  <si>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</si>
  <si>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</si>
  <si>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</si>
  <si>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</si>
  <si>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</si>
  <si>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</si>
  <si>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</si>
  <si>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</si>
  <si>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</si>
  <si>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</si>
  <si>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</si>
  <si>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</si>
  <si>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</si>
  <si>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</si>
  <si>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</si>
  <si>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</si>
  <si>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</si>
  <si>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</si>
  <si>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</si>
  <si>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</si>
  <si>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</si>
  <si>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</si>
  <si>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</si>
  <si>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</si>
  <si>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</si>
  <si>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</si>
  <si>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</si>
  <si>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</si>
  <si>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</si>
  <si>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</si>
  <si>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</si>
  <si>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</si>
  <si>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</si>
  <si>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</si>
  <si>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</si>
  <si>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</si>
  <si>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</si>
  <si>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</si>
  <si>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</si>
  <si>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</si>
  <si>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</si>
  <si>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</si>
  <si>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</si>
  <si>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</si>
  <si>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</si>
  <si>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</si>
  <si>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</si>
  <si>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</si>
  <si>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</si>
  <si>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</si>
  <si>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</si>
  <si>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</si>
  <si>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</si>
  <si>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</si>
  <si>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</si>
  <si>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</si>
  <si>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</si>
  <si>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</si>
  <si>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</si>
  <si>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</si>
  <si>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</si>
  <si>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</si>
  <si>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</si>
  <si>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</si>
  <si>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</si>
  <si>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</si>
  <si>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</si>
  <si>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</si>
  <si>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</si>
  <si>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</si>
  <si>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</si>
  <si>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</si>
  <si>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</si>
  <si>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</si>
  <si>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</si>
  <si>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</si>
  <si>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</si>
  <si>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</si>
  <si>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</si>
  <si>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</si>
  <si>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</si>
  <si>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</si>
  <si>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</si>
  <si>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</si>
  <si>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</si>
  <si>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</si>
  <si>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</si>
  <si>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</si>
  <si>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</si>
  <si>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</si>
  <si>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</si>
  <si>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</si>
  <si>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</si>
  <si>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</si>
  <si>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</si>
  <si>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</si>
  <si>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</si>
  <si>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</si>
  <si>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</si>
  <si>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</si>
  <si>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</si>
  <si>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</si>
  <si>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</si>
  <si>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</si>
  <si>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</si>
  <si>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</si>
  <si>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</si>
  <si>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</si>
  <si>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</si>
  <si>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</si>
  <si>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</si>
  <si>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</si>
  <si>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</si>
  <si>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</si>
  <si>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</si>
  <si>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</si>
  <si>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</si>
  <si>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</si>
  <si>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</si>
  <si>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</si>
  <si>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</si>
  <si>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</si>
  <si>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</si>
  <si>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</si>
  <si>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</si>
  <si>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</si>
  <si>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</si>
  <si>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</si>
  <si>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</si>
  <si>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</si>
  <si>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</si>
  <si>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</si>
  <si>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</si>
  <si>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</si>
  <si>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</si>
  <si>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</si>
  <si>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</si>
  <si>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</si>
  <si>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</si>
  <si>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</si>
  <si>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</si>
  <si>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</si>
  <si>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</si>
  <si>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</si>
  <si>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</si>
  <si>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</si>
  <si>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</si>
  <si>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</si>
  <si>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</si>
  <si>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</si>
  <si>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</si>
  <si>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</si>
  <si>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</si>
  <si>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</si>
  <si>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</si>
  <si>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</si>
  <si>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</si>
  <si>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</si>
  <si>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</si>
  <si>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</si>
  <si>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</si>
  <si>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</si>
  <si>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</si>
  <si>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</si>
  <si>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</si>
  <si>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</si>
  <si>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</si>
  <si>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</si>
  <si>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</si>
  <si>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</si>
  <si>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</si>
  <si>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</si>
  <si>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</si>
  <si>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</si>
  <si>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</si>
  <si>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</si>
  <si>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</si>
  <si>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</si>
  <si>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</si>
  <si>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</si>
  <si>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</si>
  <si>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</si>
  <si>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</si>
  <si>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</si>
  <si>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</si>
  <si>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</si>
  <si>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</si>
  <si>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</si>
  <si>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</si>
  <si>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</si>
  <si>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</si>
  <si>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</si>
  <si>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</si>
  <si>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</si>
  <si>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</si>
  <si>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</si>
  <si>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</si>
  <si>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</si>
  <si>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</si>
  <si>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</si>
  <si>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</si>
  <si>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</si>
  <si>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</si>
  <si>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</si>
  <si>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</si>
  <si>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</si>
  <si>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</si>
  <si>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</si>
  <si>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</si>
  <si>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</si>
  <si>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</si>
  <si>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</si>
  <si>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</si>
  <si>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</si>
  <si>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</si>
  <si>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</si>
  <si>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</si>
  <si>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</si>
  <si>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</si>
  <si>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</si>
  <si>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</si>
  <si>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</si>
  <si>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</si>
  <si>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</si>
  <si>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</si>
  <si>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</si>
  <si>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</si>
  <si>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</si>
  <si>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</si>
  <si>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</si>
  <si>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</si>
  <si>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</si>
  <si>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</si>
  <si>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</si>
  <si>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</si>
  <si>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</si>
  <si>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</si>
  <si>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</si>
  <si>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</si>
  <si>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</si>
  <si>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</si>
  <si>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</si>
  <si>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</si>
  <si>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</si>
  <si>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</si>
  <si>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</si>
  <si>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</si>
  <si>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</si>
  <si>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</si>
  <si>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</si>
  <si>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</si>
  <si>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</si>
  <si>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</si>
  <si>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</si>
  <si>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</si>
  <si>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</si>
  <si>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</si>
  <si>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</si>
  <si>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</si>
  <si>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</si>
  <si>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</si>
  <si>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</si>
  <si>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</si>
  <si>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</si>
  <si>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</si>
  <si>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</si>
  <si>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</si>
  <si>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</si>
  <si>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</si>
  <si>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</si>
  <si>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</si>
  <si>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</si>
  <si>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</si>
  <si>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</si>
  <si>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</si>
  <si>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</si>
  <si>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</si>
  <si>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</si>
  <si>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</si>
  <si>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</si>
  <si>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</si>
  <si>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</si>
  <si>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</si>
  <si>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</si>
  <si>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</si>
  <si>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</si>
  <si>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</si>
  <si>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</si>
  <si>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</si>
  <si>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</si>
  <si>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</si>
  <si>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</si>
  <si>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</si>
  <si>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</si>
  <si>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</si>
  <si>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</si>
  <si>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</si>
  <si>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</si>
  <si>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</si>
  <si>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</si>
  <si>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</si>
  <si>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</si>
  <si>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</si>
  <si>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</si>
  <si>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</si>
  <si>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</si>
  <si>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</si>
  <si>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</si>
  <si>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</si>
  <si>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</si>
  <si>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</si>
  <si>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</si>
  <si>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</si>
  <si>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</si>
  <si>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</si>
  <si>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</si>
  <si>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</si>
  <si>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</si>
  <si>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</si>
  <si>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</si>
  <si>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</si>
  <si>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</si>
  <si>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</si>
  <si>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</si>
  <si>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</si>
  <si>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</si>
  <si>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</si>
  <si>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</si>
  <si>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</si>
  <si>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</si>
  <si>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</si>
  <si>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</si>
  <si>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</si>
  <si>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</si>
  <si>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</si>
  <si>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</si>
  <si>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</si>
  <si>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</si>
  <si>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</si>
  <si>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</si>
  <si>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</si>
  <si>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</si>
  <si>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</si>
  <si>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</si>
  <si>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</si>
  <si>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</si>
  <si>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</si>
  <si>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</si>
  <si>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</si>
  <si>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</si>
  <si>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</si>
  <si>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</si>
  <si>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</si>
  <si>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</si>
  <si>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</si>
  <si>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</si>
  <si>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</si>
  <si>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</si>
  <si>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</si>
  <si>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</si>
  <si>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</si>
  <si>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</si>
  <si>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</si>
  <si>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</si>
  <si>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</si>
  <si>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</si>
  <si>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</si>
  <si>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</si>
  <si>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</si>
  <si>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</si>
  <si>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</si>
  <si>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</si>
  <si>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</si>
  <si>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</si>
  <si>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</si>
  <si>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</si>
  <si>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</si>
  <si>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</si>
  <si>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</si>
  <si>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</si>
  <si>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</si>
  <si>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</si>
  <si>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</si>
  <si>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</si>
  <si>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</si>
  <si>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</si>
  <si>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</si>
  <si>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</si>
  <si>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</si>
  <si>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</si>
  <si>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</si>
  <si>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</si>
  <si>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</si>
  <si>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</si>
  <si>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</si>
  <si>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</si>
  <si>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</si>
  <si>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</si>
  <si>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</si>
  <si>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</si>
  <si>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</si>
  <si>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</si>
  <si>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</si>
  <si>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</si>
  <si>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</si>
  <si>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</si>
  <si>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</si>
  <si>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</si>
  <si>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</si>
  <si>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</si>
  <si>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</si>
  <si>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</si>
  <si>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</si>
  <si>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</si>
  <si>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</si>
  <si>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</si>
  <si>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</si>
  <si>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</si>
  <si>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</si>
  <si>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</si>
  <si>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</si>
  <si>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</si>
  <si>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</si>
  <si>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</si>
  <si>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</si>
  <si>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</si>
  <si>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</si>
  <si>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</si>
  <si>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</si>
  <si>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</si>
  <si>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</si>
  <si>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</si>
  <si>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</si>
  <si>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</si>
  <si>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</si>
  <si>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</si>
  <si>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</si>
  <si>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</si>
  <si>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</si>
  <si>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</si>
  <si>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</si>
  <si>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</si>
  <si>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</si>
  <si>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</si>
  <si>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</si>
  <si>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</si>
  <si>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</si>
  <si>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</si>
  <si>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</si>
  <si>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</si>
  <si>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</si>
  <si>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</si>
  <si>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</si>
  <si>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</si>
  <si>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</si>
  <si>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</si>
  <si>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</si>
  <si>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</si>
  <si>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</si>
  <si>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</si>
  <si>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</si>
  <si>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</si>
  <si>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</si>
  <si>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</si>
  <si>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</si>
  <si>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</si>
  <si>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</si>
  <si>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</si>
  <si>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</si>
  <si>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</si>
  <si>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</si>
  <si>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</si>
  <si>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</si>
  <si>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</si>
  <si>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</si>
  <si>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</si>
  <si>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</si>
  <si>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</si>
  <si>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</si>
  <si>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</si>
  <si>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</si>
  <si>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</si>
  <si>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</si>
  <si>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</si>
  <si>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</si>
  <si>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</si>
  <si>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</si>
  <si>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</si>
  <si>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</si>
  <si>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</si>
  <si>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</si>
  <si>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</si>
  <si>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</si>
  <si>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</si>
  <si>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</si>
  <si>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</si>
  <si>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</si>
  <si>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</si>
  <si>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</si>
  <si>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</si>
  <si>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</si>
  <si>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</si>
  <si>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</si>
  <si>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</si>
  <si>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</si>
  <si>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</si>
  <si>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</si>
  <si>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</si>
  <si>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</si>
  <si>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</si>
  <si>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</si>
  <si>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</si>
  <si>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</si>
  <si>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</si>
  <si>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</si>
  <si>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</si>
  <si>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</si>
  <si>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</si>
  <si>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</si>
  <si>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</si>
  <si>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</si>
  <si>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</si>
  <si>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</si>
  <si>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</si>
  <si>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</si>
  <si>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</si>
  <si>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</si>
  <si>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</si>
  <si>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</si>
  <si>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</si>
  <si>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</si>
  <si>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</si>
  <si>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</si>
  <si>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</si>
  <si>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</si>
  <si>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</si>
  <si>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</si>
  <si>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</si>
  <si>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</si>
  <si>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</si>
  <si>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</si>
  <si>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</si>
  <si>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</si>
  <si>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</si>
  <si>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</si>
  <si>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</si>
  <si>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</si>
  <si>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</si>
  <si>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</si>
  <si>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</si>
  <si>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</si>
  <si>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</si>
  <si>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</si>
  <si>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</si>
  <si>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</si>
  <si>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</si>
  <si>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</si>
  <si>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</si>
  <si>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</si>
  <si>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</si>
  <si>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</si>
  <si>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</si>
  <si>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</si>
  <si>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</si>
  <si>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</si>
  <si>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</si>
  <si>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</si>
  <si>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</si>
  <si>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</si>
  <si>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</si>
  <si>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</si>
  <si>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</si>
  <si>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</si>
  <si>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</si>
  <si>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</si>
  <si>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</si>
  <si>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</si>
  <si>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</si>
  <si>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</si>
  <si>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</si>
  <si>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</si>
  <si>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</si>
  <si>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</si>
  <si>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</si>
  <si>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</si>
  <si>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</si>
  <si>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</si>
  <si>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</si>
  <si>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</si>
  <si>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</si>
  <si>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</si>
  <si>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</si>
  <si>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</si>
  <si>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</si>
  <si>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</si>
  <si>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</si>
  <si>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</si>
  <si>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</si>
  <si>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</si>
  <si>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</si>
  <si>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</si>
  <si>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</si>
  <si>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</si>
  <si>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</si>
  <si>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</si>
  <si>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</si>
  <si>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</si>
  <si>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</si>
  <si>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</si>
  <si>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</si>
  <si>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</si>
  <si>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</si>
  <si>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</si>
  <si>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</si>
  <si>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</si>
  <si>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</si>
  <si>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</si>
  <si>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</si>
  <si>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</si>
  <si>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</si>
  <si>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</si>
  <si>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</si>
  <si>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</si>
  <si>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</si>
  <si>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</si>
  <si>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</si>
  <si>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</si>
  <si>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</si>
  <si>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</si>
  <si>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</si>
  <si>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</si>
  <si>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</si>
  <si>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</si>
  <si>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</si>
  <si>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</si>
  <si>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</si>
  <si>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</si>
  <si>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</si>
  <si>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</si>
  <si>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</si>
  <si>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</si>
  <si>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</si>
  <si>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</si>
  <si>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</si>
  <si>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</si>
  <si>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</si>
  <si>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</si>
  <si>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</si>
  <si>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</si>
  <si>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</si>
  <si>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</si>
  <si>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</si>
  <si>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</si>
  <si>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</si>
  <si>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</si>
  <si>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</si>
  <si>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</si>
  <si>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</si>
  <si>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</si>
  <si>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</si>
  <si>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</si>
  <si>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</si>
  <si>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</si>
  <si>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</si>
  <si>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</si>
  <si>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</si>
  <si>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</si>
  <si>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</si>
  <si>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</si>
  <si>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</si>
  <si>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</si>
  <si>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</si>
  <si>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</si>
  <si>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</si>
  <si>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</si>
  <si>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</si>
  <si>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</si>
  <si>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</si>
  <si>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</si>
  <si>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</si>
  <si>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</si>
  <si>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</si>
  <si>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</si>
  <si>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</si>
  <si>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</si>
  <si>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</si>
  <si>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</si>
  <si>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</si>
  <si>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</si>
  <si>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</si>
  <si>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</si>
  <si>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</si>
  <si>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</si>
  <si>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</si>
  <si>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</si>
  <si>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</si>
  <si>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</si>
  <si>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</si>
  <si>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</si>
  <si>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</si>
  <si>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</si>
  <si>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</si>
  <si>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</si>
  <si>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</si>
  <si>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</si>
  <si>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</si>
  <si>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</si>
  <si>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</si>
  <si>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</si>
  <si>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</si>
  <si>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</si>
  <si>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</si>
  <si>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</si>
  <si>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</si>
  <si>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</si>
  <si>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</si>
  <si>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</si>
  <si>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</si>
  <si>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</si>
  <si>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</si>
  <si>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</si>
  <si>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</si>
  <si>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</si>
  <si>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</si>
  <si>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</si>
  <si>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</si>
  <si>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</si>
  <si>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</si>
  <si>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</si>
  <si>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</si>
  <si>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</si>
  <si>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</si>
  <si>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</si>
  <si>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</si>
  <si>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</si>
  <si>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</si>
  <si>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</si>
  <si>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</si>
  <si>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</si>
  <si>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</si>
  <si>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</si>
  <si>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</si>
  <si>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</si>
  <si>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</si>
  <si>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</si>
  <si>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</si>
  <si>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</si>
  <si>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</si>
  <si>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</si>
  <si>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</si>
  <si>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</si>
  <si>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</si>
  <si>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</si>
  <si>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</si>
  <si>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</si>
  <si>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</si>
  <si>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</si>
  <si>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</si>
  <si>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</si>
  <si>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</si>
  <si>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</si>
  <si>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</si>
  <si>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</si>
  <si>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</si>
  <si>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</si>
  <si>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</si>
  <si>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</si>
  <si>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</si>
  <si>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</si>
  <si>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</si>
  <si>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</si>
  <si>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</si>
  <si>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</si>
  <si>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</si>
  <si>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</si>
  <si>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</si>
  <si>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</si>
  <si>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</si>
  <si>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</si>
  <si>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</si>
  <si>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</si>
  <si>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</si>
  <si>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</si>
  <si>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</si>
  <si>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</si>
  <si>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</si>
  <si>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</si>
  <si>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</si>
  <si>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</si>
  <si>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</si>
  <si>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</si>
  <si>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</si>
  <si>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</si>
  <si>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</si>
  <si>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</si>
  <si>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</si>
  <si>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</si>
  <si>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</si>
  <si>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</si>
  <si>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</si>
  <si>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</si>
  <si>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</si>
  <si>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</si>
  <si>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</si>
  <si>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</si>
  <si>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</si>
  <si>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</si>
  <si>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</si>
  <si>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</si>
  <si>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</si>
  <si>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</si>
  <si>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</si>
  <si>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</si>
  <si>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</si>
  <si>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</si>
  <si>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</si>
  <si>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</si>
  <si>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</si>
  <si>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</si>
  <si>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</si>
  <si>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</si>
  <si>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</si>
  <si>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</si>
  <si>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</si>
  <si>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</si>
  <si>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</si>
  <si>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</si>
  <si>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</si>
  <si>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</si>
  <si>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</si>
  <si>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</si>
  <si>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</si>
  <si>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</si>
  <si>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</si>
  <si>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</si>
  <si>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</si>
  <si>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</si>
  <si>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</si>
  <si>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</si>
  <si>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</si>
  <si>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</si>
  <si>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</si>
  <si>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</si>
  <si>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</si>
  <si>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</si>
  <si>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</si>
  <si>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</si>
  <si>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</si>
  <si>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</si>
  <si>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</si>
  <si>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</si>
  <si>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</si>
  <si>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</si>
  <si>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</si>
  <si>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</si>
  <si>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</si>
  <si>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</si>
  <si>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</si>
  <si>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</si>
  <si>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</si>
  <si>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</si>
  <si>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</si>
  <si>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</si>
  <si>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</si>
  <si>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</si>
  <si>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</si>
  <si>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</si>
  <si>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</si>
  <si>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</si>
  <si>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</si>
  <si>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</si>
  <si>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</si>
  <si>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</si>
  <si>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</si>
  <si>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</si>
  <si>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</si>
  <si>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</si>
  <si>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</si>
  <si>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</si>
  <si>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</si>
  <si>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</si>
  <si>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</si>
  <si>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</si>
  <si>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</si>
  <si>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</si>
  <si>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</si>
  <si>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</si>
  <si>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</si>
  <si>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</si>
  <si>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</si>
  <si>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</si>
  <si>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</si>
  <si>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</si>
  <si>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</si>
  <si>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</si>
  <si>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</si>
  <si>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</si>
  <si>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</si>
  <si>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</si>
  <si>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</si>
  <si>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</si>
  <si>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</si>
  <si>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</si>
  <si>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</si>
  <si>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</si>
  <si>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</si>
  <si>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</si>
  <si>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</si>
  <si>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</si>
  <si>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</si>
  <si>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</si>
  <si>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</si>
  <si>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</si>
  <si>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</si>
  <si>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</si>
  <si>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</si>
  <si>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</si>
  <si>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</si>
  <si>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</si>
  <si>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</si>
  <si>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</si>
  <si>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</si>
  <si>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</si>
  <si>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</si>
  <si>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</si>
  <si>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</si>
  <si>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</si>
  <si>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</si>
  <si>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</si>
  <si>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</si>
  <si>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</si>
  <si>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</si>
  <si>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</si>
  <si>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</si>
  <si>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</si>
  <si>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</si>
  <si>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</si>
  <si>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</si>
  <si>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</si>
  <si>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</si>
  <si>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</si>
  <si>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</si>
  <si>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</si>
  <si>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</si>
  <si>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</si>
  <si>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</si>
  <si>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</si>
  <si>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</si>
  <si>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</si>
  <si>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</si>
  <si>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</si>
  <si>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</si>
  <si>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</si>
  <si>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</si>
  <si>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</si>
  <si>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</si>
  <si>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</si>
  <si>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</si>
  <si>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</si>
  <si>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</si>
  <si>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</si>
  <si>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</si>
  <si>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</si>
  <si>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</si>
  <si>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</si>
  <si>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</si>
  <si>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</si>
  <si>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</si>
  <si>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</si>
  <si>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</si>
  <si>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</si>
  <si>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</si>
  <si>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</si>
  <si>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</si>
  <si>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</si>
  <si>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</si>
  <si>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</si>
  <si>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</si>
  <si>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</si>
  <si>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</si>
  <si>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</si>
  <si>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</si>
  <si>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</si>
  <si>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</si>
  <si>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</si>
  <si>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</si>
  <si>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</si>
  <si>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</si>
  <si>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</si>
  <si>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</si>
  <si>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</si>
  <si>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</si>
  <si>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</si>
  <si>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</si>
  <si>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</si>
  <si>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</si>
  <si>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</si>
  <si>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</si>
  <si>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</si>
  <si>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</si>
  <si>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</si>
  <si>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</si>
  <si>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</si>
  <si>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</si>
  <si>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</si>
  <si>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</si>
  <si>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</si>
  <si>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</si>
  <si>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</si>
  <si>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</si>
  <si>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</si>
  <si>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</si>
  <si>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</si>
  <si>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</si>
  <si>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</si>
  <si>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</si>
  <si>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</si>
  <si>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</si>
  <si>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</si>
  <si>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</si>
  <si>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</si>
  <si>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</si>
  <si>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</si>
  <si>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</si>
  <si>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</si>
  <si>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</si>
  <si>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</si>
  <si>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</si>
  <si>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</si>
  <si>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</si>
  <si>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</si>
  <si>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</si>
  <si>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</si>
  <si>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</si>
  <si>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</si>
  <si>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</si>
  <si>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</si>
  <si>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</si>
  <si>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</si>
  <si>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</si>
  <si>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</si>
  <si>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</si>
  <si>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</si>
  <si>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</si>
  <si>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</si>
  <si>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</si>
  <si>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</si>
  <si>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</si>
  <si>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</si>
  <si>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</si>
  <si>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</si>
  <si>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</si>
  <si>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</si>
  <si>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</si>
  <si>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</si>
  <si>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</si>
  <si>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</si>
  <si>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</si>
  <si>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</si>
  <si>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</si>
  <si>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</si>
  <si>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</si>
  <si>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</si>
  <si>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</si>
  <si>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</si>
  <si>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</si>
  <si>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</si>
  <si>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</si>
  <si>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</si>
  <si>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</si>
  <si>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</si>
  <si>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</si>
  <si>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</si>
  <si>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</si>
  <si>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</si>
  <si>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</si>
  <si>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</si>
  <si>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</si>
  <si>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</si>
  <si>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</si>
  <si>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</si>
  <si>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</si>
  <si>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</si>
  <si>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</si>
  <si>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</si>
  <si>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</si>
  <si>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</si>
  <si>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</si>
  <si>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</si>
  <si>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</si>
  <si>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</si>
  <si>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</si>
  <si>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</si>
  <si>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</si>
  <si>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</si>
  <si>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</si>
  <si>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</si>
  <si>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</si>
  <si>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</si>
  <si>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</si>
  <si>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</si>
  <si>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</si>
  <si>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</si>
  <si>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</si>
  <si>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</si>
  <si>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</si>
  <si>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</si>
  <si>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</si>
  <si>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</si>
  <si>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</si>
  <si>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</si>
  <si>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</si>
  <si>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</si>
  <si>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</si>
  <si>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</si>
  <si>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</si>
  <si>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</si>
  <si>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</si>
  <si>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</si>
  <si>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</si>
  <si>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</si>
  <si>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</si>
  <si>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</si>
  <si>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</si>
  <si>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</si>
  <si>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</si>
  <si>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</si>
  <si>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</si>
  <si>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</si>
  <si>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</si>
  <si>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</si>
  <si>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</si>
  <si>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</si>
  <si>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</si>
  <si>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</si>
  <si>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</si>
  <si>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</si>
  <si>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</si>
  <si>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</si>
  <si>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</si>
  <si>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</si>
  <si>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</si>
  <si>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</si>
  <si>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</si>
  <si>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</si>
  <si>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</si>
  <si>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</si>
  <si>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</si>
  <si>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</si>
  <si>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</si>
  <si>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</si>
  <si>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</si>
  <si>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</si>
  <si>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</si>
  <si>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</si>
  <si>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</si>
  <si>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</si>
  <si>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</si>
  <si>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</si>
  <si>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</si>
  <si>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</si>
  <si>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</si>
  <si>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</si>
  <si>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</si>
  <si>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</si>
  <si>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</si>
  <si>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</si>
  <si>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</si>
  <si>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</si>
  <si>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</si>
  <si>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</si>
  <si>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</si>
  <si>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</si>
  <si>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</si>
  <si>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</si>
  <si>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</si>
  <si>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</si>
  <si>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</si>
  <si>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</si>
  <si>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</si>
  <si>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</si>
  <si>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</si>
  <si>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</si>
  <si>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</si>
  <si>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</si>
  <si>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</si>
  <si>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</si>
  <si>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</si>
  <si>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</si>
  <si>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</si>
  <si>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</si>
  <si>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</si>
  <si>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</si>
  <si>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</si>
  <si>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</si>
  <si>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</si>
  <si>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</si>
  <si>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</si>
  <si>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</si>
  <si>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</si>
  <si>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</si>
  <si>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</si>
  <si>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</si>
  <si>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</si>
  <si>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</si>
  <si>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</si>
  <si>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</si>
  <si>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</si>
  <si>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</si>
  <si>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</si>
  <si>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</si>
  <si>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</si>
  <si>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</si>
  <si>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</si>
  <si>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</si>
  <si>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</si>
  <si>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</si>
  <si>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</si>
  <si>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</si>
  <si>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</si>
  <si>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</si>
  <si>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</si>
  <si>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</si>
  <si>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</si>
  <si>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</si>
  <si>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</si>
  <si>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</si>
  <si>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</si>
  <si>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</si>
  <si>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</si>
  <si>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</si>
  <si>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</si>
  <si>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</si>
  <si>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</si>
  <si>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</si>
  <si>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</si>
  <si>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</si>
  <si>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</si>
  <si>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</si>
  <si>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</si>
  <si>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</si>
  <si>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</si>
  <si>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</si>
  <si>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</si>
  <si>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</si>
  <si>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</si>
  <si>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</si>
  <si>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</si>
  <si>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</si>
  <si>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</si>
  <si>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</si>
  <si>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</si>
  <si>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</si>
  <si>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</si>
  <si>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</si>
  <si>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</si>
  <si>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</si>
  <si>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</si>
  <si>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</si>
  <si>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</si>
  <si>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</si>
  <si>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</si>
  <si>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</si>
  <si>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</si>
  <si>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</si>
  <si>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</si>
  <si>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</si>
  <si>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</si>
  <si>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</si>
  <si>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</si>
  <si>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</si>
  <si>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</si>
  <si>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</si>
  <si>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</si>
  <si>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</si>
  <si>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</si>
  <si>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</si>
  <si>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</si>
  <si>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</si>
  <si>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</si>
  <si>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</si>
  <si>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</si>
  <si>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</si>
  <si>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</si>
  <si>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</si>
  <si>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</si>
  <si>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</si>
  <si>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</si>
  <si>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</si>
  <si>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</si>
  <si>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</si>
  <si>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</si>
  <si>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</si>
  <si>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</si>
  <si>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</si>
  <si>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</si>
  <si>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</si>
  <si>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</si>
  <si>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</si>
  <si>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</si>
  <si>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</si>
  <si>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</si>
  <si>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</si>
  <si>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</si>
  <si>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</si>
  <si>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</si>
  <si>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</si>
  <si>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</si>
  <si>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</si>
  <si>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</si>
  <si>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</si>
  <si>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</si>
  <si>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</si>
  <si>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</si>
  <si>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</si>
  <si>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</si>
  <si>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</si>
  <si>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</si>
  <si>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</si>
  <si>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</si>
  <si>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</si>
  <si>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</si>
  <si>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</si>
  <si>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</si>
  <si>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</si>
  <si>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</si>
  <si>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</si>
  <si>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</si>
  <si>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</si>
  <si>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</si>
  <si>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</si>
  <si>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</si>
  <si>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</si>
  <si>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</si>
  <si>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</si>
  <si>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</si>
  <si>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</si>
  <si>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</si>
  <si>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</si>
  <si>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</si>
  <si>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</si>
  <si>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</si>
  <si>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</si>
  <si>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</si>
  <si>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</si>
  <si>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</si>
  <si>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</si>
  <si>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</si>
  <si>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</si>
  <si>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</si>
  <si>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</si>
  <si>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</si>
  <si>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</si>
  <si>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</si>
  <si>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</si>
  <si>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</si>
  <si>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</si>
  <si>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</si>
  <si>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</si>
  <si>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</si>
  <si>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</si>
  <si>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</si>
  <si>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</si>
  <si>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</si>
  <si>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</si>
  <si>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</si>
  <si>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</si>
  <si>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</si>
  <si>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</si>
  <si>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</si>
  <si>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</si>
  <si>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</si>
  <si>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</si>
  <si>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</si>
  <si>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</si>
  <si>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</si>
  <si>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</si>
  <si>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</si>
  <si>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</si>
  <si>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</si>
  <si>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</si>
  <si>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</si>
  <si>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</si>
  <si>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</si>
  <si>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</si>
  <si>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</si>
  <si>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</si>
  <si>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</si>
  <si>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</si>
  <si>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</si>
  <si>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</si>
  <si>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</si>
  <si>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</si>
  <si>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</si>
  <si>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</si>
  <si>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</si>
  <si>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</si>
  <si>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</si>
  <si>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</si>
  <si>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</si>
  <si>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</si>
  <si>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</si>
  <si>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</si>
  <si>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</si>
  <si>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</si>
  <si>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</si>
  <si>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</si>
  <si>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</si>
  <si>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</si>
  <si>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</si>
  <si>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</si>
  <si>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</si>
  <si>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</si>
  <si>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</si>
  <si>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</si>
  <si>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</si>
  <si>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</si>
  <si>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</si>
  <si>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</si>
  <si>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</si>
  <si>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</si>
  <si>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</si>
  <si>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</si>
  <si>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</si>
  <si>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</si>
  <si>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</si>
  <si>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</si>
  <si>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</si>
  <si>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</si>
  <si>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</si>
  <si>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</si>
  <si>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</si>
  <si>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</si>
  <si>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</si>
  <si>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</si>
  <si>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</si>
  <si>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</si>
  <si>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</si>
  <si>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</si>
  <si>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</si>
  <si>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</si>
  <si>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</si>
  <si>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</si>
  <si>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</si>
  <si>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</si>
  <si>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</si>
  <si>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</si>
  <si>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</si>
  <si>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</si>
  <si>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</si>
  <si>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</si>
  <si>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</si>
  <si>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</si>
  <si>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</si>
  <si>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</si>
  <si>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</si>
  <si>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</si>
  <si>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</si>
  <si>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</si>
  <si>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</si>
  <si>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</si>
  <si>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</si>
  <si>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</si>
  <si>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</si>
  <si>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</si>
  <si>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</si>
  <si>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</si>
  <si>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</si>
  <si>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</si>
  <si>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</si>
  <si>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</si>
  <si>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</si>
  <si>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</si>
  <si>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</si>
  <si>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</si>
  <si>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</si>
  <si>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</si>
  <si>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</si>
  <si>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</si>
  <si>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</si>
  <si>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</si>
  <si>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</si>
  <si>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</si>
  <si>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</si>
  <si>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</si>
  <si>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</si>
  <si>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</si>
  <si>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</si>
  <si>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</si>
  <si>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</si>
  <si>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</si>
  <si>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</si>
  <si>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</si>
  <si>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</si>
  <si>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</si>
  <si>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</si>
  <si>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</si>
  <si>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</si>
  <si>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</si>
  <si>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</si>
  <si>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</si>
  <si>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</si>
  <si>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</si>
  <si>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</si>
  <si>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</si>
  <si>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</si>
  <si>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</si>
  <si>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</si>
  <si>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</si>
  <si>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</si>
  <si>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</si>
  <si>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</si>
  <si>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</si>
  <si>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</si>
  <si>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</si>
  <si>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</si>
  <si>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</si>
  <si>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</si>
  <si>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</si>
  <si>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</si>
  <si>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</si>
  <si>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</si>
  <si>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</si>
  <si>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</si>
  <si>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</si>
  <si>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</si>
  <si>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</si>
  <si>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</si>
  <si>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</si>
  <si>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</si>
  <si>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</si>
  <si>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</si>
  <si>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</si>
  <si>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</si>
  <si>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</si>
  <si>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</si>
  <si>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</si>
  <si>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</si>
  <si>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</si>
  <si>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</si>
  <si>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</si>
  <si>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</si>
  <si>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</si>
  <si>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</si>
  <si>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</si>
  <si>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</si>
  <si>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</si>
  <si>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</si>
  <si>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</si>
  <si>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</si>
  <si>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</si>
  <si>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</si>
  <si>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</si>
  <si>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</si>
  <si>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</si>
  <si>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</si>
  <si>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</si>
  <si>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</si>
  <si>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</si>
  <si>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</si>
  <si>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</si>
  <si>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</si>
  <si>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</si>
  <si>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</si>
  <si>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</si>
  <si>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</si>
  <si>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</si>
  <si>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</si>
  <si>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</si>
  <si>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</si>
  <si>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</si>
  <si>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</si>
  <si>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</si>
  <si>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</si>
  <si>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</si>
  <si>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</si>
  <si>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</si>
  <si>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</si>
  <si>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</si>
  <si>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</si>
  <si>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</si>
  <si>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</si>
  <si>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</si>
  <si>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</si>
  <si>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</si>
  <si>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</si>
  <si>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</si>
  <si>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</si>
  <si>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</si>
  <si>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</si>
  <si>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</si>
  <si>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</si>
  <si>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</si>
  <si>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</si>
  <si>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</si>
  <si>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</si>
  <si>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</si>
  <si>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</si>
  <si>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</si>
  <si>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</si>
  <si>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</si>
  <si>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</si>
  <si>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</si>
  <si>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</si>
  <si>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</si>
  <si>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</si>
  <si>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</si>
  <si>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</si>
  <si>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</si>
  <si>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</si>
  <si>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</si>
  <si>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</si>
  <si>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</si>
  <si>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</si>
  <si>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</si>
  <si>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</si>
  <si>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</si>
  <si>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</si>
  <si>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</si>
  <si>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</si>
  <si>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</si>
  <si>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</si>
  <si>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</si>
  <si>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</si>
  <si>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</si>
  <si>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</si>
  <si>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</si>
  <si>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</si>
  <si>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</si>
  <si>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</si>
  <si>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</si>
  <si>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</si>
  <si>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</si>
  <si>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</si>
  <si>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</si>
  <si>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</si>
  <si>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</si>
  <si>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</si>
  <si>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</si>
  <si>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</si>
  <si>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</si>
  <si>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</si>
  <si>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</si>
  <si>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</si>
  <si>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</si>
  <si>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</si>
  <si>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</si>
  <si>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</si>
  <si>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</si>
  <si>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</si>
  <si>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</si>
  <si>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</si>
  <si>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</si>
  <si>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</si>
  <si>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</si>
  <si>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</si>
  <si>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</si>
  <si>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</si>
  <si>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</si>
  <si>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</si>
  <si>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</si>
  <si>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</si>
  <si>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</si>
  <si>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</si>
  <si>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</si>
  <si>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</si>
  <si>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</si>
  <si>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</si>
  <si>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</si>
  <si>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</si>
  <si>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</si>
  <si>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</si>
  <si>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</si>
  <si>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</si>
  <si>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</si>
  <si>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</si>
  <si>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</si>
  <si>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</si>
  <si>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</si>
  <si>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</si>
  <si>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</si>
  <si>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</si>
  <si>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</si>
  <si>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</si>
  <si>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</si>
  <si>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</si>
  <si>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</si>
  <si>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</si>
  <si>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</si>
  <si>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</si>
  <si>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</si>
  <si>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</si>
  <si>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</si>
  <si>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</si>
  <si>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</si>
  <si>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</si>
  <si>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</si>
  <si>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</si>
  <si>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</si>
  <si>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</si>
  <si>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</si>
  <si>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</si>
  <si>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</si>
  <si>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</si>
  <si>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</si>
  <si>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</si>
  <si>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</si>
  <si>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</si>
  <si>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</si>
  <si>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</si>
  <si>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</si>
  <si>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</si>
  <si>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</si>
  <si>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</si>
  <si>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</si>
  <si>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</si>
  <si>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</si>
  <si>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</si>
  <si>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</si>
  <si>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</si>
  <si>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</si>
  <si>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</si>
  <si>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</si>
  <si>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</si>
  <si>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</si>
  <si>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</si>
  <si>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</si>
  <si>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</si>
  <si>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</si>
  <si>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</si>
  <si>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</si>
  <si>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</si>
  <si>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</si>
  <si>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</si>
  <si>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</si>
  <si>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</si>
  <si>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</si>
  <si>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</si>
  <si>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</si>
  <si>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</si>
  <si>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</si>
  <si>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</si>
  <si>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</si>
  <si>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</si>
  <si>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</si>
  <si>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</si>
  <si>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</si>
  <si>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</si>
  <si>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</si>
  <si>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</si>
  <si>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</si>
  <si>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</si>
  <si>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</si>
  <si>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</si>
  <si>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</si>
  <si>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</si>
  <si>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</si>
  <si>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</si>
  <si>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</si>
  <si>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</si>
  <si>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</si>
  <si>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</si>
  <si>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</si>
  <si>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</si>
  <si>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</si>
  <si>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</si>
  <si>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</si>
  <si>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</si>
  <si>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</si>
  <si>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</si>
  <si>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</si>
  <si>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</si>
  <si>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</si>
  <si>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</si>
  <si>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</si>
  <si>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</si>
  <si>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</si>
  <si>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</si>
  <si>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</si>
  <si>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</si>
  <si>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</si>
  <si>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</si>
  <si>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</si>
  <si>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</si>
  <si>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</si>
  <si>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</si>
  <si>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</si>
  <si>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</si>
  <si>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</si>
  <si>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</si>
  <si>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</si>
  <si>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</si>
  <si>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</si>
  <si>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</si>
  <si>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</si>
  <si>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</si>
  <si>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</si>
  <si>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</si>
  <si>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</si>
  <si>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</si>
  <si>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</si>
  <si>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</si>
  <si>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</si>
  <si>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</si>
  <si>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</si>
  <si>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</si>
  <si>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</si>
  <si>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</si>
  <si>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</si>
  <si>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</si>
  <si>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</si>
  <si>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</si>
  <si>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</si>
  <si>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</si>
  <si>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</si>
  <si>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</si>
  <si>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</si>
  <si>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</si>
  <si>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</si>
  <si>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</si>
  <si>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</si>
  <si>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</si>
  <si>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</si>
  <si>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</si>
  <si>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</si>
  <si>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</si>
  <si>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</si>
  <si>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</si>
  <si>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</si>
  <si>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</si>
  <si>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</si>
  <si>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</si>
  <si>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</si>
  <si>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</si>
  <si>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</si>
  <si>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</si>
  <si>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</si>
  <si>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</si>
  <si>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</si>
  <si>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</si>
  <si>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</si>
  <si>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</si>
  <si>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</si>
  <si>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</si>
  <si>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</si>
  <si>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</si>
  <si>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</si>
  <si>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</si>
  <si>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</si>
  <si>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</si>
  <si>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</si>
  <si>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</si>
  <si>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</si>
  <si>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</si>
  <si>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</si>
  <si>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</si>
  <si>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</si>
  <si>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</si>
  <si>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</si>
  <si>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</si>
  <si>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</si>
  <si>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</si>
  <si>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</si>
  <si>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</si>
  <si>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</si>
  <si>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</si>
  <si>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</si>
  <si>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</si>
  <si>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</si>
  <si>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</si>
  <si>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</si>
  <si>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</si>
  <si>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</si>
  <si>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</si>
  <si>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</si>
  <si>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</si>
  <si>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</si>
  <si>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</si>
  <si>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</si>
  <si>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</si>
  <si>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</si>
  <si>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</si>
  <si>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</si>
  <si>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</si>
  <si>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</si>
  <si>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</si>
  <si>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</si>
  <si>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</si>
  <si>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</si>
  <si>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</si>
  <si>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</si>
  <si>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</si>
  <si>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</si>
  <si>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</si>
  <si>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</si>
  <si>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</si>
  <si>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</si>
  <si>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</si>
  <si>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</si>
  <si>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</si>
  <si>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</si>
  <si>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</si>
  <si>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</si>
  <si>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</si>
  <si>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</si>
  <si>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</si>
  <si>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</si>
  <si>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</si>
  <si>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</si>
  <si>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</si>
  <si>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</si>
  <si>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</si>
  <si>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</si>
  <si>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</si>
  <si>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</si>
  <si>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</si>
  <si>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</si>
  <si>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</si>
  <si>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</si>
  <si>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</si>
  <si>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</si>
  <si>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</si>
  <si>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</si>
  <si>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</si>
  <si>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</si>
  <si>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</si>
  <si>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</si>
  <si>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</si>
  <si>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</si>
  <si>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</si>
  <si>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</si>
  <si>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</si>
  <si>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</si>
  <si>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</si>
  <si>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</si>
  <si>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</si>
  <si>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</si>
  <si>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</si>
  <si>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</si>
  <si>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</si>
  <si>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</si>
  <si>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</si>
  <si>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</si>
  <si>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</si>
  <si>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</si>
  <si>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</si>
  <si>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</si>
  <si>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</si>
  <si>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</si>
  <si>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</si>
  <si>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</si>
  <si>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</si>
  <si>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</si>
  <si>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</si>
  <si>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</si>
  <si>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</si>
  <si>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</si>
  <si>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</si>
  <si>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</si>
  <si>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</si>
  <si>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</si>
  <si>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</si>
  <si>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</si>
  <si>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</si>
  <si>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</si>
  <si>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</si>
  <si>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</si>
  <si>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</si>
  <si>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</si>
  <si>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</si>
  <si>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</si>
  <si>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</si>
  <si>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</si>
  <si>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</si>
  <si>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</si>
  <si>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</si>
  <si>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</si>
  <si>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</si>
  <si>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</si>
  <si>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</si>
  <si>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</si>
  <si>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</si>
  <si>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</si>
  <si>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</si>
  <si>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</si>
  <si>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</si>
  <si>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</si>
  <si>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</si>
  <si>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</si>
  <si>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</si>
  <si>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</si>
  <si>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</si>
  <si>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</si>
  <si>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</si>
  <si>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</si>
  <si>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</si>
  <si>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</si>
  <si>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</si>
  <si>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</si>
  <si>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</si>
  <si>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</si>
  <si>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</si>
  <si>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</si>
  <si>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</si>
  <si>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</si>
  <si>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</si>
  <si>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</si>
  <si>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</si>
  <si>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</si>
  <si>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</si>
  <si>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</si>
  <si>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</si>
  <si>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</si>
  <si>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</si>
  <si>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</si>
  <si>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</si>
  <si>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</si>
  <si>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</si>
  <si>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</si>
  <si>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</si>
  <si>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</si>
  <si>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</si>
  <si>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</si>
  <si>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</si>
  <si>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</si>
  <si>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</si>
  <si>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</si>
  <si>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</si>
  <si>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</si>
  <si>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</si>
  <si>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</si>
  <si>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</si>
  <si>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</si>
  <si>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</si>
  <si>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</si>
  <si>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</si>
  <si>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</si>
  <si>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</si>
  <si>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</si>
  <si>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</si>
  <si>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</si>
  <si>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</si>
  <si>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</si>
  <si>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</si>
  <si>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</si>
  <si>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</si>
  <si>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</si>
  <si>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</si>
  <si>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</si>
  <si>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</si>
  <si>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</si>
  <si>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</si>
  <si>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</si>
  <si>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</si>
  <si>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</si>
  <si>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</si>
  <si>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</si>
  <si>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</si>
  <si>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</si>
  <si>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</si>
  <si>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</si>
  <si>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</si>
  <si>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</si>
  <si>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</si>
  <si>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</si>
  <si>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</si>
  <si>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</si>
  <si>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</si>
  <si>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</si>
  <si>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</si>
  <si>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</si>
  <si>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</si>
  <si>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</si>
  <si>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</si>
  <si>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</si>
  <si>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</si>
  <si>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</si>
  <si>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</si>
  <si>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</si>
  <si>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</si>
  <si>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</si>
  <si>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</si>
  <si>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</si>
  <si>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</si>
  <si>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</si>
  <si>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</si>
  <si>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</si>
  <si>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</si>
  <si>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</si>
  <si>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</si>
  <si>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</si>
  <si>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</si>
  <si>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</si>
  <si>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</si>
  <si>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</si>
  <si>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</si>
  <si>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</si>
  <si>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</si>
  <si>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</si>
  <si>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</si>
  <si>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</si>
  <si>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</si>
  <si>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</si>
  <si>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</si>
  <si>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</si>
  <si>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</si>
  <si>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</si>
  <si>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</si>
  <si>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</si>
  <si>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</si>
  <si>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</si>
  <si>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</si>
  <si>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</si>
  <si>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</si>
  <si>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</si>
  <si>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</si>
  <si>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</si>
  <si>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</si>
  <si>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</si>
  <si>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</si>
  <si>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</si>
  <si>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</si>
  <si>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</si>
  <si>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</si>
  <si>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</si>
  <si>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</si>
  <si>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</si>
  <si>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</si>
  <si>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</si>
  <si>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</si>
  <si>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</si>
  <si>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</si>
  <si>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</si>
  <si>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</si>
  <si>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</si>
  <si>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</si>
  <si>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</si>
  <si>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</si>
  <si>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</si>
  <si>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</si>
  <si>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</si>
  <si>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</si>
  <si>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</si>
  <si>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</si>
  <si>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</si>
  <si>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</si>
  <si>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</si>
  <si>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</si>
  <si>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</si>
  <si>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</si>
  <si>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</si>
  <si>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</si>
  <si>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</si>
  <si>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</si>
  <si>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</si>
  <si>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</si>
  <si>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</si>
  <si>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</si>
  <si>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</si>
  <si>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</si>
  <si>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</si>
  <si>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</si>
  <si>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</si>
  <si>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</si>
  <si>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</si>
  <si>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</si>
  <si>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</si>
  <si>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</si>
  <si>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</si>
  <si>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</si>
  <si>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</si>
  <si>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</si>
  <si>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</si>
  <si>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</si>
  <si>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</si>
  <si>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</si>
  <si>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</si>
  <si>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</si>
  <si>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</si>
  <si>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</si>
  <si>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</si>
  <si>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</si>
  <si>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</si>
  <si>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</si>
  <si>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</si>
  <si>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</si>
  <si>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</si>
  <si>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</si>
  <si>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</si>
  <si>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</si>
  <si>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</si>
  <si>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</si>
  <si>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</si>
  <si>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</si>
  <si>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</si>
  <si>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</si>
  <si>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</si>
  <si>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</si>
  <si>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</si>
  <si>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</si>
  <si>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</si>
  <si>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</si>
  <si>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</si>
  <si>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</si>
  <si>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</si>
  <si>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</si>
  <si>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</si>
  <si>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</si>
  <si>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</si>
  <si>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</si>
  <si>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</si>
  <si>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</si>
  <si>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</si>
  <si>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</si>
  <si>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</si>
  <si>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</si>
  <si>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</si>
  <si>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</si>
  <si>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</si>
  <si>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</si>
  <si>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</si>
  <si>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</si>
  <si>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</si>
  <si>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</si>
  <si>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</si>
  <si>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</si>
  <si>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</si>
  <si>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</si>
  <si>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</si>
  <si>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</si>
  <si>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</si>
  <si>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</si>
  <si>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</si>
  <si>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</si>
  <si>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</si>
  <si>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</si>
  <si>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</si>
  <si>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</si>
  <si>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</si>
  <si>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</si>
  <si>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</si>
  <si>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</si>
  <si>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</si>
  <si>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</si>
  <si>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</si>
  <si>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</si>
  <si>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</si>
  <si>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</si>
  <si>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</si>
  <si>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</si>
  <si>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</si>
  <si>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</si>
  <si>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</si>
  <si>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</si>
  <si>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</si>
  <si>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</si>
  <si>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</si>
  <si>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</si>
  <si>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</si>
  <si>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</si>
  <si>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</si>
  <si>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</si>
  <si>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</si>
  <si>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</si>
  <si>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</si>
  <si>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</si>
  <si>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</si>
  <si>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</si>
  <si>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</si>
  <si>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</si>
  <si>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</si>
  <si>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</si>
  <si>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</si>
  <si>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</si>
  <si>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</si>
  <si>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</si>
  <si>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</si>
  <si>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</si>
  <si>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</si>
  <si>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</si>
  <si>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</si>
  <si>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</si>
  <si>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</si>
  <si>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</si>
  <si>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</si>
  <si>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</si>
  <si>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</si>
  <si>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</si>
  <si>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</si>
  <si>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</si>
  <si>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</si>
  <si>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</si>
  <si>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</si>
  <si>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</si>
  <si>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</si>
  <si>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</si>
  <si>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</si>
  <si>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</si>
  <si>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</si>
  <si>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</si>
  <si>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</si>
  <si>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</si>
  <si>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</si>
  <si>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</si>
  <si>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</si>
  <si>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</si>
  <si>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</si>
  <si>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</si>
  <si>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</si>
  <si>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</si>
  <si>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</si>
  <si>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</si>
  <si>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</si>
  <si>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</si>
  <si>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</si>
  <si>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</si>
  <si>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</si>
  <si>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</si>
  <si>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</si>
  <si>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</si>
  <si>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</si>
  <si>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</si>
  <si>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</si>
  <si>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</si>
  <si>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</si>
  <si>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</si>
  <si>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</si>
  <si>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</si>
  <si>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</si>
  <si>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</si>
  <si>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</si>
  <si>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</si>
  <si>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</si>
  <si>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</si>
  <si>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</si>
  <si>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</si>
  <si>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</si>
  <si>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</si>
  <si>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</si>
  <si>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</si>
  <si>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</si>
  <si>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</si>
  <si>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</si>
  <si>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</si>
  <si>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</si>
  <si>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</si>
  <si>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</si>
  <si>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</si>
  <si>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</si>
  <si>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</si>
  <si>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</si>
  <si>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</si>
  <si>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</si>
  <si>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</si>
  <si>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</si>
  <si>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</si>
  <si>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</si>
  <si>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</si>
  <si>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</si>
  <si>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</si>
  <si>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</si>
  <si>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</si>
  <si>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</si>
  <si>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</si>
  <si>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</si>
  <si>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</si>
  <si>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</si>
  <si>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</si>
  <si>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</si>
  <si>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</si>
  <si>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</si>
  <si>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</si>
  <si>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</si>
  <si>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</si>
  <si>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</si>
  <si>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</si>
  <si>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</si>
  <si>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</si>
  <si>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</si>
  <si>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</si>
  <si>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</si>
  <si>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</si>
  <si>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</si>
  <si>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</si>
  <si>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</si>
  <si>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</si>
  <si>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</si>
  <si>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</si>
  <si>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</si>
  <si>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</si>
  <si>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</si>
  <si>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</si>
  <si>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</si>
  <si>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</si>
  <si>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</si>
  <si>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</si>
  <si>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</si>
  <si>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</si>
  <si>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</si>
  <si>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</si>
  <si>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</si>
  <si>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</si>
  <si>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</si>
  <si>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</si>
  <si>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</si>
  <si>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</si>
  <si>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</si>
  <si>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</si>
  <si>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</si>
  <si>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</si>
  <si>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</si>
  <si>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</si>
  <si>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</si>
  <si>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</si>
  <si>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</si>
  <si>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</si>
  <si>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</si>
  <si>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</si>
  <si>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</si>
  <si>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</si>
  <si>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</si>
  <si>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</si>
  <si>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</si>
  <si>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</si>
  <si>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</si>
  <si>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</si>
  <si>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</si>
  <si>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</si>
  <si>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</si>
  <si>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</si>
  <si>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</si>
  <si>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</si>
  <si>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</si>
  <si>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</si>
  <si>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</si>
  <si>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</si>
  <si>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</si>
  <si>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</si>
  <si>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</si>
  <si>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</si>
  <si>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</si>
  <si>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</si>
  <si>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</si>
  <si>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</si>
  <si>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</si>
  <si>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</si>
  <si>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</si>
  <si>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</si>
  <si>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</si>
  <si>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</si>
  <si>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</si>
  <si>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</si>
  <si>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</si>
  <si>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</si>
  <si>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</si>
  <si>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</si>
  <si>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</si>
  <si>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</si>
  <si>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</si>
  <si>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</si>
  <si>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</si>
  <si>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</si>
  <si>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</si>
  <si>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</si>
  <si>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</si>
  <si>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</si>
  <si>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</si>
  <si>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</si>
  <si>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</si>
  <si>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</si>
  <si>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</si>
  <si>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</si>
  <si>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</si>
  <si>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</si>
  <si>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</si>
  <si>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</si>
  <si>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</si>
  <si>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</si>
  <si>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</si>
  <si>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</si>
  <si>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</si>
  <si>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</si>
  <si>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</si>
  <si>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</si>
  <si>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</si>
  <si>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</si>
  <si>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</si>
  <si>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</si>
  <si>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</si>
  <si>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</si>
  <si>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</si>
  <si>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</si>
  <si>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</si>
  <si>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</si>
  <si>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</si>
  <si>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</si>
  <si>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</si>
  <si>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</si>
  <si>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</si>
  <si>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</si>
  <si>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</si>
  <si>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</si>
  <si>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</si>
  <si>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</si>
  <si>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</si>
  <si>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</si>
  <si>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</si>
  <si>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</si>
  <si>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</si>
  <si>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</si>
  <si>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</si>
  <si>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</si>
  <si>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</si>
  <si>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</si>
  <si>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</si>
  <si>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</si>
  <si>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</si>
  <si>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</si>
  <si>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</si>
  <si>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</si>
  <si>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</si>
  <si>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</si>
  <si>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</si>
  <si>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</si>
  <si>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</si>
  <si>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</si>
  <si>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</si>
  <si>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</si>
  <si>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</si>
  <si>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</si>
  <si>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</si>
  <si>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</si>
  <si>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</si>
  <si>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</si>
  <si>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</si>
  <si>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</si>
  <si>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</si>
  <si>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</si>
  <si>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</si>
  <si>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</si>
  <si>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</si>
  <si>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</si>
  <si>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</si>
  <si>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</si>
  <si>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</si>
  <si>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</si>
  <si>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</si>
  <si>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</si>
  <si>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</si>
  <si>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</si>
  <si>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</si>
  <si>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</si>
  <si>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</si>
  <si>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</si>
  <si>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</si>
  <si>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</si>
  <si>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</si>
  <si>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</si>
  <si>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</si>
  <si>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</si>
  <si>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</si>
  <si>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</si>
  <si>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</si>
  <si>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</si>
  <si>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</si>
  <si>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</si>
  <si>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</si>
  <si>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</si>
  <si>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</si>
  <si>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</si>
  <si>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</si>
  <si>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</si>
  <si>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</si>
  <si>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</si>
  <si>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</si>
  <si>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</si>
  <si>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</si>
  <si>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</si>
  <si>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</si>
  <si>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</si>
  <si>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</si>
  <si>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</si>
  <si>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</si>
  <si>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</si>
  <si>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</si>
  <si>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</si>
  <si>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</si>
  <si>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</si>
  <si>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</si>
  <si>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</si>
  <si>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</si>
  <si>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</si>
  <si>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</si>
  <si>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</si>
  <si>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</si>
  <si>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</si>
  <si>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</si>
  <si>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</si>
  <si>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</si>
  <si>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</si>
  <si>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</si>
  <si>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</si>
  <si>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</si>
  <si>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</si>
  <si>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</si>
  <si>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</si>
  <si>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</si>
  <si>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</si>
  <si>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</si>
  <si>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</si>
  <si>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</si>
  <si>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</si>
  <si>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</si>
  <si>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</si>
  <si>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</si>
  <si>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</si>
  <si>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</si>
  <si>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</si>
  <si>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</si>
  <si>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</si>
  <si>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</si>
  <si>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</si>
  <si>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</si>
  <si>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</si>
  <si>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</si>
  <si>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</si>
  <si>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</si>
  <si>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</si>
  <si>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</si>
  <si>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</si>
  <si>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</si>
  <si>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</si>
  <si>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</si>
  <si>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</si>
  <si>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</si>
  <si>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</si>
  <si>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</si>
  <si>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</si>
  <si>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</si>
  <si>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</si>
  <si>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</si>
  <si>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</si>
  <si>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</si>
  <si>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</si>
  <si>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</si>
  <si>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</si>
  <si>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</si>
  <si>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</si>
  <si>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</si>
  <si>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</si>
  <si>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</si>
  <si>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</si>
  <si>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</si>
  <si>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</si>
  <si>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</si>
  <si>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</si>
  <si>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</si>
  <si>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</si>
  <si>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</si>
  <si>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</si>
  <si>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</si>
  <si>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</si>
  <si>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</si>
  <si>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</si>
  <si>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</si>
  <si>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</si>
  <si>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</si>
  <si>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</si>
  <si>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</si>
  <si>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</si>
  <si>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</si>
  <si>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</si>
  <si>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</si>
  <si>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</si>
  <si>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</si>
  <si>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</si>
  <si>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</si>
  <si>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</si>
  <si>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</si>
  <si>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</si>
  <si>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</si>
  <si>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</si>
  <si>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</si>
  <si>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</si>
  <si>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</si>
  <si>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</si>
  <si>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</si>
  <si>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</si>
  <si>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</si>
  <si>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</si>
  <si>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</si>
  <si>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</si>
  <si>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</si>
  <si>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</si>
  <si>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</si>
  <si>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</si>
  <si>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</si>
  <si>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</si>
  <si>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</si>
  <si>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</si>
  <si>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</si>
  <si>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</si>
  <si>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</si>
  <si>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</si>
  <si>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</si>
  <si>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</si>
  <si>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</si>
  <si>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</si>
  <si>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</si>
  <si>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</si>
  <si>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</si>
  <si>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</si>
  <si>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</si>
  <si>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</si>
  <si>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</si>
  <si>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</si>
  <si>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</si>
  <si>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</si>
  <si>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</si>
  <si>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</si>
  <si>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</si>
  <si>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</si>
  <si>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</si>
  <si>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</si>
  <si>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</si>
  <si>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</si>
  <si>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</si>
  <si>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</si>
  <si>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</si>
  <si>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</si>
  <si>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</si>
  <si>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</si>
  <si>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</si>
  <si>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</si>
  <si>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</si>
  <si>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</si>
  <si>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</si>
  <si>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</si>
  <si>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</si>
  <si>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</si>
  <si>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</si>
  <si>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</si>
  <si>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</si>
  <si>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</si>
  <si>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</si>
  <si>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</si>
  <si>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</si>
  <si>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</si>
  <si>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</si>
  <si>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</si>
  <si>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</si>
  <si>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</si>
  <si>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</si>
  <si>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</si>
  <si>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</si>
  <si>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</si>
  <si>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</si>
  <si>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</si>
  <si>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</si>
  <si>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</si>
  <si>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</si>
  <si>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</si>
  <si>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</si>
  <si>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</si>
  <si>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</si>
  <si>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</si>
  <si>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</si>
  <si>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</si>
  <si>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</si>
  <si>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</si>
  <si>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</si>
  <si>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</si>
  <si>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</si>
  <si>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</si>
  <si>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</si>
  <si>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</si>
  <si>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</si>
  <si>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</si>
  <si>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</si>
  <si>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</si>
  <si>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</si>
  <si>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</si>
  <si>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</si>
  <si>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</si>
  <si>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</si>
  <si>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</si>
  <si>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</si>
  <si>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</si>
  <si>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</si>
  <si>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</si>
  <si>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</si>
  <si>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</si>
  <si>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</si>
  <si>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</si>
  <si>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</si>
  <si>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</si>
  <si>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</si>
  <si>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</si>
  <si>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</si>
  <si>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</si>
  <si>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</si>
  <si>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</si>
  <si>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</si>
  <si>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</si>
  <si>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</si>
  <si>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</si>
  <si>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</si>
  <si>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</si>
  <si>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</si>
  <si>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</si>
  <si>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</si>
  <si>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</si>
  <si>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</si>
  <si>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</si>
  <si>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</si>
  <si>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</si>
  <si>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</si>
  <si>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</si>
  <si>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</si>
  <si>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</si>
  <si>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</si>
  <si>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</si>
  <si>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</si>
  <si>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</si>
  <si>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</si>
  <si>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</si>
  <si>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</si>
  <si>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</si>
  <si>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</si>
  <si>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</si>
  <si>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</si>
  <si>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</si>
  <si>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</si>
  <si>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</si>
  <si>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</si>
  <si>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</si>
  <si>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</si>
  <si>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</si>
  <si>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</si>
  <si>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</si>
  <si>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</si>
  <si>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</si>
  <si>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</si>
  <si>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</si>
  <si>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</si>
  <si>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</si>
  <si>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</si>
  <si>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</si>
  <si>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</si>
  <si>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</si>
  <si>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</si>
  <si>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</si>
  <si>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</si>
  <si>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</si>
  <si>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</si>
  <si>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</si>
  <si>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</si>
  <si>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</si>
  <si>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</si>
  <si>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</si>
  <si>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</si>
  <si>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</si>
  <si>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</si>
  <si>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</si>
  <si>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</si>
  <si>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</si>
  <si>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</si>
  <si>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</si>
  <si>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</si>
  <si>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</si>
  <si>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</si>
  <si>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</si>
  <si>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</si>
  <si>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</si>
  <si>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</si>
  <si>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</si>
  <si>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</si>
  <si>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</si>
  <si>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</si>
  <si>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</si>
  <si>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</si>
  <si>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</si>
  <si>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</si>
  <si>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</si>
  <si>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</si>
  <si>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</si>
  <si>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</si>
  <si>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</si>
  <si>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</si>
  <si>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</si>
  <si>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</si>
  <si>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</si>
  <si>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</si>
  <si>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</si>
  <si>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</si>
  <si>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</si>
  <si>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</si>
  <si>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</si>
  <si>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</si>
  <si>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</si>
  <si>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</si>
  <si>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</si>
  <si>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</si>
  <si>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</si>
  <si>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</si>
  <si>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</si>
  <si>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</si>
  <si>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</si>
  <si>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</si>
  <si>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</si>
  <si>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</si>
  <si>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</si>
  <si>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</si>
  <si>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</si>
  <si>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</si>
  <si>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</si>
  <si>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</si>
  <si>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</si>
  <si>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</si>
  <si>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</si>
  <si>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</si>
  <si>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</si>
  <si>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</si>
  <si>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</si>
  <si>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</si>
  <si>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</si>
  <si>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</si>
  <si>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</si>
  <si>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</si>
  <si>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</si>
  <si>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</si>
  <si>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</si>
  <si>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</si>
  <si>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</si>
  <si>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</si>
  <si>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</si>
  <si>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</si>
  <si>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</si>
  <si>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</si>
  <si>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</si>
  <si>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</si>
  <si>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</si>
  <si>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</si>
  <si>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</si>
  <si>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</si>
  <si>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</si>
  <si>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</si>
  <si>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</si>
  <si>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</si>
  <si>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</si>
  <si>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</si>
  <si>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</si>
  <si>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</si>
  <si>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</si>
  <si>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</si>
  <si>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</si>
  <si>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</si>
  <si>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</si>
  <si>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</si>
  <si>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</si>
  <si>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</si>
  <si>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</si>
  <si>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</si>
  <si>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</si>
  <si>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</si>
  <si>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</si>
  <si>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</si>
  <si>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</si>
  <si>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</si>
  <si>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</si>
  <si>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</si>
  <si>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</si>
  <si>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</si>
  <si>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</si>
  <si>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</si>
  <si>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</si>
  <si>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</si>
  <si>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</si>
  <si>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</si>
  <si>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</si>
  <si>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</si>
  <si>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</si>
  <si>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</si>
  <si>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</si>
  <si>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</si>
  <si>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</si>
  <si>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</si>
  <si>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</si>
  <si>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</si>
  <si>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</si>
  <si>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</si>
  <si>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</si>
  <si>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</si>
  <si>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</si>
  <si>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</si>
  <si>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</si>
  <si>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</si>
  <si>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</si>
  <si>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</si>
  <si>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</si>
  <si>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</si>
  <si>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</si>
  <si>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</si>
  <si>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</si>
  <si>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</si>
  <si>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</si>
  <si>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</si>
  <si>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</si>
  <si>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</si>
  <si>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</si>
  <si>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</si>
  <si>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</si>
  <si>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</si>
  <si>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</si>
  <si>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</si>
  <si>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</si>
  <si>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</si>
  <si>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</si>
  <si>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</si>
  <si>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</si>
  <si>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</si>
  <si>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</si>
  <si>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</si>
  <si>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</si>
  <si>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</si>
  <si>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</si>
  <si>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</si>
  <si>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</si>
  <si>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</si>
  <si>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</si>
  <si>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</si>
  <si>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</si>
  <si>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</si>
  <si>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</si>
  <si>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</si>
  <si>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</si>
  <si>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</si>
  <si>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</si>
  <si>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</si>
  <si>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</si>
  <si>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</si>
  <si>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</si>
  <si>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</si>
  <si>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</si>
  <si>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</si>
  <si>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</si>
  <si>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</si>
  <si>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</si>
  <si>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</si>
  <si>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</si>
  <si>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</si>
  <si>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</si>
  <si>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</si>
  <si>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</si>
  <si>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</si>
  <si>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</si>
  <si>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</si>
  <si>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</si>
  <si>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</si>
  <si>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</si>
  <si>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</si>
  <si>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</si>
  <si>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</si>
  <si>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</si>
  <si>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</si>
  <si>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</si>
  <si>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</si>
  <si>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</si>
  <si>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</si>
  <si>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</si>
  <si>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</si>
  <si>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</si>
  <si>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</si>
  <si>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</si>
  <si>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</si>
  <si>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</si>
  <si>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</si>
  <si>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</si>
  <si>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</si>
  <si>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</si>
  <si>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</si>
  <si>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</si>
  <si>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</si>
  <si>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</si>
  <si>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</si>
  <si>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</si>
  <si>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</si>
  <si>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</si>
  <si>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</si>
  <si>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</si>
  <si>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</si>
  <si>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</si>
  <si>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</si>
  <si>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</si>
  <si>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</si>
  <si>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</si>
  <si>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</si>
  <si>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</si>
  <si>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</si>
  <si>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</si>
  <si>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</si>
  <si>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</si>
  <si>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</si>
  <si>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</si>
  <si>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</si>
  <si>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</si>
  <si>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</si>
  <si>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</si>
  <si>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</si>
  <si>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</si>
  <si>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</si>
  <si>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</si>
  <si>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</si>
  <si>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</si>
  <si>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</si>
  <si>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</si>
  <si>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</si>
  <si>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</si>
  <si>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</si>
  <si>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</si>
  <si>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</si>
  <si>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</si>
  <si>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</si>
  <si>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</si>
  <si>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</si>
  <si>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</si>
  <si>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</si>
  <si>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</si>
  <si>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</si>
  <si>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</si>
  <si>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</si>
  <si>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</si>
  <si>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</si>
  <si>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</si>
  <si>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</si>
  <si>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</si>
  <si>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</si>
  <si>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</si>
  <si>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</si>
  <si>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</si>
  <si>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</si>
  <si>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</si>
  <si>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</si>
  <si>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</si>
  <si>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</si>
  <si>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</si>
  <si>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</si>
  <si>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</si>
  <si>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</si>
  <si>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</si>
  <si>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</si>
  <si>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</si>
  <si>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</si>
  <si>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</si>
  <si>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</si>
  <si>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</si>
  <si>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</si>
  <si>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</si>
  <si>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</si>
  <si>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</si>
  <si>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</si>
  <si>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</si>
  <si>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</si>
  <si>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</si>
  <si>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</si>
  <si>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</si>
  <si>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</si>
  <si>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</si>
  <si>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</si>
  <si>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</si>
  <si>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</si>
  <si>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</si>
  <si>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</si>
  <si>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</si>
  <si>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</si>
  <si>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</si>
  <si>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</si>
  <si>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</si>
  <si>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</si>
  <si>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</si>
  <si>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</si>
  <si>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</si>
  <si>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</si>
  <si>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</si>
  <si>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</si>
  <si>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</si>
  <si>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</si>
  <si>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</si>
  <si>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</si>
  <si>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</si>
  <si>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</si>
  <si>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</si>
  <si>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</si>
  <si>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</si>
  <si>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</si>
  <si>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</si>
  <si>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</si>
  <si>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</si>
  <si>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</si>
  <si>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</si>
  <si>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</si>
  <si>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</si>
  <si>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</si>
  <si>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</si>
  <si>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</si>
  <si>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</si>
  <si>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</si>
  <si>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</si>
  <si>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</si>
  <si>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</si>
  <si>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</si>
  <si>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</si>
  <si>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</si>
  <si>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</si>
  <si>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</si>
  <si>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</si>
  <si>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</si>
  <si>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</si>
  <si>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</si>
  <si>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</si>
  <si>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</si>
  <si>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</si>
  <si>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</si>
  <si>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</si>
  <si>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</si>
  <si>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</si>
  <si>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</si>
  <si>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</si>
  <si>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</si>
  <si>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</si>
  <si>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</si>
  <si>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</si>
  <si>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</si>
  <si>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</si>
  <si>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</si>
  <si>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</si>
  <si>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</si>
  <si>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</si>
  <si>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</si>
  <si>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</si>
  <si>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</si>
  <si>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</si>
  <si>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</si>
  <si>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</si>
  <si>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</si>
  <si>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</si>
  <si>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</si>
  <si>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</si>
  <si>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</si>
  <si>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</si>
  <si>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</si>
  <si>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</si>
  <si>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</si>
  <si>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</si>
  <si>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</si>
  <si>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</si>
  <si>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</si>
  <si>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</si>
  <si>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</si>
  <si>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</si>
  <si>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</si>
  <si>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</si>
  <si>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</si>
  <si>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</si>
  <si>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</si>
  <si>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</si>
  <si>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</si>
  <si>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</si>
  <si>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</si>
  <si>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</si>
  <si>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</si>
  <si>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</si>
  <si>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</si>
  <si>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</si>
  <si>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</si>
  <si>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</si>
  <si>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</si>
  <si>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</si>
  <si>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</si>
  <si>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</si>
  <si>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</si>
  <si>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</si>
  <si>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</si>
  <si>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</si>
  <si>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</si>
  <si>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</si>
  <si>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</si>
  <si>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</si>
  <si>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</si>
  <si>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</si>
  <si>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</si>
  <si>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</si>
  <si>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</si>
  <si>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</si>
  <si>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</si>
  <si>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</si>
  <si>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</si>
  <si>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</si>
  <si>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</si>
  <si>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</si>
  <si>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</si>
  <si>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</si>
  <si>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</si>
  <si>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</si>
  <si>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</si>
  <si>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</si>
  <si>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</si>
  <si>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</si>
  <si>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</si>
  <si>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</si>
  <si>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</si>
  <si>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</si>
  <si>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</si>
  <si>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</si>
  <si>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</si>
  <si>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</si>
  <si>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</si>
  <si>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</si>
  <si>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</si>
  <si>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</si>
  <si>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</si>
  <si>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</si>
  <si>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</si>
  <si>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</si>
  <si>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</si>
  <si>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</si>
  <si>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</si>
  <si>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</si>
  <si>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</si>
  <si>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</si>
  <si>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</si>
  <si>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</si>
  <si>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</si>
  <si>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</si>
  <si>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</si>
  <si>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</si>
  <si>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</si>
  <si>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</si>
  <si>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</si>
  <si>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</si>
  <si>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</si>
  <si>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</si>
  <si>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</si>
  <si>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</si>
  <si>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</si>
  <si>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</si>
  <si>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</si>
  <si>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</si>
  <si>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</si>
  <si>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</si>
  <si>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</si>
  <si>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</si>
  <si>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</si>
  <si>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</si>
  <si>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</si>
  <si>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</si>
  <si>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</si>
  <si>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</si>
  <si>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</si>
  <si>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</si>
  <si>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</si>
  <si>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</si>
  <si>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</si>
  <si>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</si>
  <si>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</si>
  <si>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</si>
  <si>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</si>
  <si>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</si>
  <si>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</si>
  <si>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</si>
  <si>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</si>
  <si>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</si>
  <si>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</si>
  <si>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</si>
  <si>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</si>
  <si>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</si>
  <si>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</si>
  <si>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</si>
  <si>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</si>
  <si>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</si>
  <si>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</si>
  <si>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</si>
  <si>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</si>
  <si>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</si>
  <si>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</si>
  <si>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</si>
  <si>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</si>
  <si>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</si>
  <si>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</si>
  <si>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</si>
  <si>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</si>
  <si>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</si>
  <si>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</si>
  <si>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</si>
  <si>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</si>
  <si>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</si>
  <si>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</si>
  <si>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</si>
  <si>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</si>
  <si>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</si>
  <si>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</si>
  <si>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</si>
  <si>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</si>
  <si>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</si>
  <si>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</si>
  <si>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</si>
  <si>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</si>
  <si>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</si>
  <si>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</si>
  <si>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</si>
  <si>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</si>
  <si>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</si>
  <si>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</si>
  <si>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</si>
  <si>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</si>
  <si>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</si>
  <si>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</si>
  <si>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</si>
  <si>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</si>
  <si>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</si>
  <si>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</si>
  <si>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</si>
  <si>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</si>
  <si>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</si>
  <si>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</si>
  <si>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</si>
  <si>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</si>
  <si>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</si>
  <si>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</si>
  <si>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</si>
  <si>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</si>
  <si>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</si>
  <si>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</si>
  <si>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</si>
  <si>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</si>
  <si>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</si>
  <si>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</si>
  <si>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</si>
  <si>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</si>
  <si>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</si>
  <si>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</si>
  <si>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</si>
  <si>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</si>
  <si>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</si>
  <si>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</si>
  <si>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</si>
  <si>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</si>
  <si>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</si>
  <si>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</si>
  <si>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</si>
  <si>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</si>
  <si>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</si>
  <si>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</si>
  <si>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</si>
  <si>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</si>
  <si>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</si>
  <si>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</si>
  <si>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</si>
  <si>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</si>
  <si>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</si>
  <si>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</si>
  <si>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</si>
  <si>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</si>
  <si>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</si>
  <si>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</si>
  <si>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</si>
  <si>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</si>
  <si>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</si>
  <si>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</si>
  <si>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</si>
  <si>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</si>
  <si>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</si>
  <si>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</si>
  <si>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</si>
  <si>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</si>
  <si>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</si>
  <si>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</si>
  <si>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</si>
  <si>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</si>
  <si>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</si>
  <si>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</si>
  <si>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</si>
  <si>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</si>
  <si>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</si>
  <si>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</si>
  <si>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</si>
  <si>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</si>
  <si>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</si>
  <si>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</si>
  <si>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</si>
  <si>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</si>
  <si>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</si>
  <si>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</si>
  <si>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</si>
  <si>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</si>
  <si>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</si>
  <si>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</si>
  <si>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</si>
  <si>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</si>
  <si>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</si>
  <si>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</si>
  <si>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</si>
  <si>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</si>
  <si>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</si>
  <si>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</si>
  <si>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</si>
  <si>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</si>
  <si>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</si>
  <si>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</si>
  <si>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</si>
  <si>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</si>
  <si>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</si>
  <si>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</si>
  <si>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</si>
  <si>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</si>
  <si>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</si>
  <si>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</si>
  <si>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</si>
  <si>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</si>
  <si>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</si>
  <si>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</si>
  <si>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</si>
  <si>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</si>
  <si>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</si>
  <si>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</si>
  <si>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</si>
  <si>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</si>
  <si>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</si>
  <si>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</si>
  <si>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</si>
  <si>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</si>
  <si>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</si>
  <si>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</si>
  <si>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</si>
  <si>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</si>
  <si>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</si>
  <si>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</si>
  <si>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</si>
  <si>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</si>
  <si>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</si>
  <si>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</si>
  <si>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</si>
  <si>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</si>
  <si>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</si>
  <si>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</si>
  <si>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</si>
  <si>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</si>
  <si>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</si>
  <si>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</si>
  <si>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</si>
  <si>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</si>
  <si>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</si>
  <si>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</si>
  <si>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</si>
  <si>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</si>
  <si>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</si>
  <si>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</si>
  <si>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</si>
  <si>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</si>
  <si>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</si>
  <si>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</si>
  <si>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</si>
  <si>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</si>
  <si>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</si>
  <si>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</si>
  <si>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</si>
  <si>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</si>
  <si>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</si>
  <si>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</si>
  <si>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</si>
  <si>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</si>
  <si>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</si>
  <si>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</si>
  <si>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</si>
  <si>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</si>
  <si>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</si>
  <si>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</si>
  <si>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</si>
  <si>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</si>
  <si>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</si>
  <si>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</si>
  <si>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</si>
  <si>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</si>
  <si>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</si>
  <si>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</si>
  <si>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</si>
  <si>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</si>
  <si>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</si>
  <si>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</si>
  <si>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</si>
  <si>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</si>
  <si>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</si>
  <si>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</si>
  <si>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</si>
  <si>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</si>
  <si>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</si>
  <si>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</si>
  <si>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</si>
  <si>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</si>
  <si>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</si>
  <si>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</si>
  <si>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</si>
  <si>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</si>
  <si>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</si>
  <si>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</si>
  <si>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</si>
  <si>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</si>
  <si>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</si>
  <si>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</si>
  <si>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</si>
  <si>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</si>
  <si>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</si>
  <si>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</si>
  <si>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</si>
  <si>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</si>
  <si>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</si>
  <si>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</si>
  <si>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</si>
  <si>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</si>
  <si>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</si>
  <si>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</si>
  <si>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</si>
  <si>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</si>
  <si>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</si>
  <si>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</si>
  <si>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</si>
  <si>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</si>
  <si>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</si>
  <si>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</si>
  <si>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</si>
  <si>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</si>
  <si>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</si>
  <si>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</si>
  <si>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</si>
  <si>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</si>
  <si>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</si>
  <si>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</si>
  <si>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</si>
  <si>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</si>
  <si>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</si>
  <si>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</si>
  <si>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</si>
  <si>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</si>
  <si>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</si>
  <si>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</si>
  <si>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</si>
  <si>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</si>
  <si>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</si>
  <si>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</si>
  <si>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</si>
  <si>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</si>
  <si>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</si>
  <si>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</si>
  <si>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</si>
  <si>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</si>
  <si>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</si>
  <si>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</si>
  <si>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</si>
  <si>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</si>
  <si>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</si>
  <si>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</si>
  <si>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</si>
  <si>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</si>
  <si>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</si>
  <si>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</si>
  <si>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</si>
  <si>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</si>
  <si>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</si>
  <si>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</si>
  <si>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</si>
  <si>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</si>
  <si>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</si>
  <si>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</si>
  <si>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</si>
  <si>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</si>
  <si>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</si>
  <si>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</si>
  <si>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</si>
  <si>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</si>
  <si>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</si>
  <si>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</si>
  <si>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</si>
  <si>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</si>
  <si>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</si>
  <si>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</si>
  <si>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</si>
  <si>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</si>
  <si>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</si>
  <si>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</si>
  <si>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</si>
  <si>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</si>
  <si>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</si>
  <si>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</si>
  <si>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</si>
  <si>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</si>
  <si>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</si>
  <si>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</si>
  <si>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</si>
  <si>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</si>
  <si>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</si>
  <si>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</si>
  <si>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</si>
  <si>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</si>
  <si>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</si>
  <si>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</si>
  <si>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</si>
  <si>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</si>
  <si>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</si>
  <si>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</si>
  <si>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</si>
  <si>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</si>
  <si>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</si>
  <si>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</si>
  <si>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</si>
  <si>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</si>
  <si>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</si>
  <si>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</si>
  <si>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</si>
  <si>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</si>
  <si>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</si>
  <si>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</si>
  <si>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</si>
  <si>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</si>
  <si>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</si>
  <si>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</si>
  <si>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</si>
  <si>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</si>
  <si>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</si>
  <si>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</si>
  <si>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</si>
  <si>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</si>
  <si>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</si>
  <si>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</si>
  <si>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</si>
  <si>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</si>
  <si>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</si>
  <si>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</si>
  <si>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</si>
  <si>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</si>
  <si>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</si>
  <si>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</si>
  <si>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</si>
  <si>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</si>
  <si>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</si>
  <si>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</si>
  <si>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</si>
  <si>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</si>
  <si>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</si>
  <si>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</si>
  <si>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</si>
  <si>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</si>
  <si>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</si>
  <si>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</si>
  <si>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</si>
  <si>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</si>
  <si>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</si>
  <si>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</si>
  <si>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</si>
  <si>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</si>
  <si>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</si>
  <si>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</si>
  <si>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</si>
  <si>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</si>
  <si>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</si>
  <si>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</si>
  <si>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</si>
  <si>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</si>
  <si>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</si>
  <si>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</si>
  <si>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</si>
  <si>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</si>
  <si>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</si>
  <si>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</si>
  <si>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</si>
  <si>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</si>
  <si>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</si>
  <si>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</si>
  <si>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</si>
  <si>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</si>
  <si>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</si>
  <si>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</si>
  <si>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</si>
  <si>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</si>
  <si>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</si>
  <si>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</si>
  <si>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</si>
  <si>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</si>
  <si>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</si>
  <si>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</si>
  <si>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</si>
  <si>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</si>
  <si>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</si>
  <si>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</si>
  <si>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</si>
  <si>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</si>
  <si>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</si>
  <si>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</si>
  <si>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</si>
  <si>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</si>
  <si>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</si>
  <si>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</si>
  <si>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</si>
  <si>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</si>
  <si>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</si>
  <si>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</si>
  <si>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</si>
  <si>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</si>
  <si>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</si>
  <si>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</si>
  <si>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</si>
  <si>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</si>
  <si>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</si>
  <si>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</si>
  <si>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</si>
  <si>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</si>
  <si>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</si>
  <si>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</si>
  <si>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</si>
  <si>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</si>
  <si>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</si>
  <si>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</si>
  <si>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</si>
  <si>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</si>
  <si>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</si>
  <si>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</si>
  <si>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</si>
  <si>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</si>
  <si>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</si>
  <si>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</si>
  <si>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</si>
  <si>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</si>
  <si>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</si>
  <si>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</si>
  <si>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</si>
  <si>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</si>
  <si>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</si>
  <si>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</si>
  <si>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</si>
  <si>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</si>
  <si>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</si>
  <si>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</si>
  <si>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</si>
  <si>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</si>
  <si>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</si>
  <si>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</si>
  <si>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</si>
  <si>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</si>
  <si>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</si>
  <si>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</si>
  <si>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</si>
  <si>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</si>
  <si>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</si>
  <si>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</si>
  <si>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</si>
  <si>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</si>
  <si>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</si>
  <si>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</si>
  <si>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</si>
  <si>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</si>
  <si>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</si>
  <si>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</si>
  <si>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</si>
  <si>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</si>
  <si>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</si>
  <si>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</si>
  <si>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</si>
  <si>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</si>
  <si>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</si>
  <si>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</si>
  <si>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</si>
  <si>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</si>
  <si>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</si>
  <si>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</si>
  <si>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</si>
  <si>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</si>
  <si>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</si>
  <si>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</si>
  <si>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</si>
  <si>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</si>
  <si>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</si>
  <si>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</si>
  <si>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</si>
  <si>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</si>
  <si>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</si>
  <si>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</si>
  <si>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</si>
  <si>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</si>
  <si>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</si>
  <si>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</si>
  <si>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</si>
  <si>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</si>
  <si>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</si>
  <si>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</si>
  <si>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</si>
  <si>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</si>
  <si>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</si>
  <si>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</si>
  <si>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</si>
  <si>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</si>
  <si>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</si>
  <si>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</si>
  <si>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</si>
  <si>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</si>
  <si>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</si>
  <si>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</si>
  <si>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</si>
  <si>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</si>
  <si>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</si>
  <si>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</si>
  <si>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</si>
  <si>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</si>
  <si>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</si>
  <si>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</si>
  <si>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</si>
  <si>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</si>
  <si>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</si>
  <si>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</si>
  <si>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</si>
  <si>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</si>
  <si>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</si>
  <si>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</si>
  <si>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</si>
  <si>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</si>
  <si>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</si>
  <si>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</si>
  <si>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</si>
  <si>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</si>
  <si>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</si>
  <si>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</si>
  <si>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</si>
  <si>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</si>
  <si>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</si>
  <si>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</si>
  <si>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</si>
  <si>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</si>
  <si>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</si>
  <si>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</si>
  <si>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</si>
  <si>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</si>
  <si>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</si>
  <si>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</si>
  <si>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</si>
  <si>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</si>
  <si>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</si>
  <si>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</si>
  <si>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</si>
  <si>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</si>
  <si>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</si>
  <si>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</si>
  <si>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</si>
  <si>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</si>
  <si>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</si>
  <si>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</si>
  <si>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</si>
  <si>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</si>
  <si>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</si>
  <si>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</si>
  <si>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</si>
  <si>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</si>
  <si>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</si>
  <si>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</si>
  <si>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</si>
  <si>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</si>
  <si>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</si>
  <si>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</si>
  <si>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</si>
  <si>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</si>
  <si>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</si>
  <si>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</si>
  <si>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</si>
  <si>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</si>
  <si>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</si>
  <si>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</si>
  <si>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</si>
  <si>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</si>
  <si>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</si>
  <si>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</si>
  <si>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</si>
  <si>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</si>
  <si>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</si>
  <si>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</si>
  <si>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</si>
  <si>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</si>
  <si>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</si>
  <si>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</si>
  <si>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</si>
  <si>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</si>
  <si>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</si>
  <si>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</si>
  <si>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</si>
  <si>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</si>
  <si>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</si>
  <si>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</si>
  <si>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</si>
  <si>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</si>
  <si>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</si>
  <si>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</si>
  <si>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</si>
  <si>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</si>
  <si>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</si>
  <si>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</si>
  <si>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</si>
  <si>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</si>
  <si>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</si>
  <si>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</si>
  <si>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</si>
  <si>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</si>
  <si>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</si>
  <si>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</si>
  <si>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</si>
  <si>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</si>
  <si>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</si>
  <si>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</si>
  <si>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</si>
  <si>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</si>
  <si>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</si>
  <si>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</si>
  <si>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</si>
  <si>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</si>
  <si>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</si>
  <si>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</si>
  <si>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</si>
  <si>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</si>
  <si>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</si>
  <si>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</si>
  <si>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</si>
  <si>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</si>
  <si>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</si>
  <si>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</si>
  <si>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</si>
  <si>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</si>
  <si>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</si>
  <si>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</si>
  <si>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</si>
  <si>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</si>
  <si>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</si>
  <si>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</si>
  <si>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</si>
  <si>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</si>
  <si>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</si>
  <si>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</si>
  <si>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</si>
  <si>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</si>
  <si>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</si>
  <si>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</si>
  <si>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</si>
  <si>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</si>
  <si>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</si>
  <si>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</si>
  <si>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</si>
  <si>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</si>
  <si>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</si>
  <si>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</si>
  <si>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</si>
  <si>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</si>
  <si>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</si>
  <si>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</si>
  <si>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</si>
  <si>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</si>
  <si>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</si>
  <si>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</si>
  <si>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</si>
  <si>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</si>
  <si>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</si>
  <si>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</si>
  <si>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</si>
  <si>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</si>
  <si>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</si>
  <si>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</si>
  <si>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</si>
  <si>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</si>
  <si>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</si>
  <si>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</si>
  <si>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</si>
  <si>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</si>
  <si>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</si>
  <si>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</si>
  <si>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</si>
  <si>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</si>
  <si>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</si>
  <si>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</si>
  <si>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</si>
  <si>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</si>
  <si>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</si>
  <si>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</si>
  <si>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</si>
  <si>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</si>
  <si>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</si>
  <si>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</si>
  <si>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</si>
  <si>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</si>
  <si>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</si>
  <si>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</si>
  <si>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</si>
  <si>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</si>
  <si>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</si>
  <si>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</si>
  <si>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</si>
  <si>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</si>
  <si>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</si>
  <si>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</si>
  <si>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</si>
  <si>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</si>
  <si>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</si>
  <si>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</si>
  <si>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</si>
  <si>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</si>
  <si>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</si>
  <si>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</si>
  <si>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</si>
  <si>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</si>
  <si>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</si>
  <si>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</si>
  <si>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</si>
  <si>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</si>
  <si>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</si>
  <si>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</si>
  <si>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</si>
  <si>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</si>
  <si>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</si>
  <si>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</si>
  <si>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</si>
  <si>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</si>
  <si>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</si>
  <si>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</si>
  <si>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</si>
  <si>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</si>
  <si>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</si>
  <si>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</si>
  <si>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</si>
  <si>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</si>
  <si>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</si>
  <si>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</si>
  <si>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</si>
  <si>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</si>
  <si>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</si>
  <si>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</si>
  <si>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</si>
  <si>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</si>
  <si>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</si>
  <si>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</si>
  <si>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</si>
  <si>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</si>
  <si>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</si>
  <si>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</si>
  <si>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</si>
  <si>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</si>
  <si>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</si>
  <si>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</si>
  <si>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</si>
  <si>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</si>
  <si>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</si>
  <si>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</si>
  <si>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</si>
  <si>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</si>
  <si>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</si>
  <si>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</si>
  <si>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</si>
  <si>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</si>
  <si>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</si>
  <si>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</si>
  <si>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</si>
  <si>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</si>
  <si>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</si>
  <si>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</si>
  <si>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</si>
  <si>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</si>
  <si>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</si>
  <si>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</si>
  <si>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</si>
  <si>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</si>
  <si>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</si>
  <si>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</si>
  <si>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</si>
  <si>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</si>
  <si>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</si>
  <si>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</si>
  <si>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</si>
  <si>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</si>
  <si>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</si>
  <si>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</si>
  <si>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</si>
  <si>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</si>
  <si>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</si>
  <si>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</si>
  <si>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</si>
  <si>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</si>
  <si>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</si>
  <si>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</si>
  <si>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</si>
  <si>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</si>
  <si>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</si>
  <si>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</si>
  <si>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</si>
  <si>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</si>
  <si>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</si>
  <si>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</si>
  <si>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</si>
  <si>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</si>
  <si>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</si>
  <si>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</si>
  <si>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</si>
  <si>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</si>
  <si>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</si>
  <si>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</si>
  <si>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</si>
  <si>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</si>
  <si>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</si>
  <si>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</si>
  <si>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</si>
  <si>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</si>
  <si>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</si>
  <si>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</si>
  <si>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</si>
  <si>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</si>
  <si>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</si>
  <si>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</si>
  <si>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</si>
  <si>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</si>
  <si>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</si>
  <si>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</si>
  <si>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</si>
  <si>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</si>
  <si>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</si>
  <si>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</si>
  <si>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</si>
  <si>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</si>
  <si>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</si>
  <si>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</si>
  <si>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</si>
  <si>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</si>
  <si>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</si>
  <si>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</si>
  <si>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</si>
  <si>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</si>
  <si>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</si>
  <si>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</si>
  <si>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</si>
  <si>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</si>
  <si>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</si>
  <si>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</si>
  <si>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</si>
  <si>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</si>
  <si>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</si>
  <si>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</si>
  <si>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</si>
  <si>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</si>
  <si>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</si>
  <si>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</si>
  <si>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</si>
  <si>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</si>
  <si>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</si>
  <si>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</si>
  <si>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</si>
  <si>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</si>
  <si>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</si>
  <si>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</si>
  <si>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</si>
  <si>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</si>
  <si>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</si>
  <si>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</si>
  <si>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</si>
  <si>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</si>
  <si>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</si>
  <si>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</si>
  <si>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</si>
  <si>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</si>
  <si>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</si>
  <si>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</si>
  <si>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</si>
  <si>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</si>
  <si>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</si>
  <si>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</si>
  <si>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</si>
  <si>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</si>
  <si>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</si>
  <si>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</si>
  <si>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</si>
  <si>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</si>
  <si>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</si>
  <si>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</si>
  <si>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</si>
  <si>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</si>
  <si>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</si>
  <si>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</si>
  <si>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</si>
  <si>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</si>
  <si>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</si>
  <si>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</si>
  <si>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</si>
  <si>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</si>
  <si>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</si>
  <si>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</si>
  <si>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</si>
  <si>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</si>
  <si>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</si>
  <si>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</si>
  <si>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</si>
  <si>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</si>
  <si>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</si>
  <si>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</si>
  <si>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</si>
  <si>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</si>
  <si>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</si>
  <si>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</si>
  <si>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</si>
  <si>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</si>
  <si>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</si>
  <si>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</si>
  <si>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</si>
  <si>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</si>
  <si>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</si>
  <si>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</si>
  <si>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</si>
  <si>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</si>
  <si>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</si>
  <si>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</si>
  <si>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</si>
  <si>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</si>
  <si>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</si>
  <si>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</si>
  <si>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</si>
  <si>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</si>
  <si>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</si>
  <si>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</si>
  <si>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</si>
  <si>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</si>
  <si>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</si>
  <si>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</si>
  <si>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</si>
  <si>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</si>
  <si>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</si>
  <si>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</si>
  <si>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</si>
  <si>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</si>
  <si>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</si>
  <si>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</si>
  <si>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</si>
  <si>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</si>
  <si>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</si>
  <si>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</si>
  <si>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</si>
  <si>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</si>
  <si>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</si>
  <si>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</si>
  <si>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</si>
  <si>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</si>
  <si>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</si>
  <si>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</si>
  <si>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</si>
  <si>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</si>
  <si>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</si>
  <si>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</si>
  <si>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</si>
  <si>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</si>
  <si>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</si>
  <si>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</si>
  <si>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</si>
  <si>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</si>
  <si>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</si>
  <si>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</si>
  <si>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</si>
  <si>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</si>
  <si>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</si>
  <si>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</si>
  <si>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</si>
  <si>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</si>
  <si>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</si>
  <si>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</si>
  <si>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</si>
  <si>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</si>
  <si>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</si>
  <si>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</si>
  <si>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</si>
  <si>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</si>
  <si>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</si>
  <si>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</si>
  <si>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</si>
  <si>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</si>
  <si>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</si>
  <si>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</si>
  <si>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</si>
  <si>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</si>
  <si>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</si>
  <si>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</si>
  <si>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</si>
  <si>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</si>
  <si>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</si>
  <si>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</si>
  <si>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</si>
  <si>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</si>
  <si>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</si>
  <si>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</si>
  <si>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</si>
  <si>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</si>
  <si>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</si>
  <si>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</si>
  <si>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</si>
  <si>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</si>
  <si>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</si>
  <si>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</si>
  <si>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</si>
  <si>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</si>
  <si>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</si>
  <si>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</si>
  <si>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</si>
  <si>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</si>
  <si>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</si>
  <si>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</si>
  <si>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</si>
  <si>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</si>
  <si>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</si>
  <si>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</si>
  <si>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</si>
  <si>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</si>
  <si>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</si>
  <si>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</si>
  <si>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</si>
  <si>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</si>
  <si>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</si>
  <si>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</si>
  <si>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</si>
  <si>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</si>
  <si>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</si>
  <si>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</si>
  <si>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</si>
  <si>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</si>
  <si>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</si>
  <si>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</si>
  <si>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</si>
  <si>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</si>
  <si>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</si>
  <si>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</si>
  <si>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</si>
  <si>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</si>
  <si>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</si>
  <si>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</si>
  <si>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</si>
  <si>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</si>
  <si>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</si>
  <si>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</si>
  <si>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</si>
  <si>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</si>
  <si>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</si>
  <si>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</si>
  <si>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</si>
  <si>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</si>
  <si>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</si>
  <si>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</si>
  <si>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</si>
  <si>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</si>
  <si>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</si>
  <si>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</si>
  <si>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</si>
  <si>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</si>
  <si>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</si>
  <si>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</si>
  <si>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</si>
  <si>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</si>
  <si>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</si>
  <si>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</si>
  <si>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</si>
  <si>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</si>
  <si>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</si>
  <si>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</si>
  <si>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</si>
  <si>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</si>
  <si>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</si>
  <si>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</si>
  <si>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</si>
  <si>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</si>
  <si>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</si>
  <si>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</si>
  <si>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</si>
  <si>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</si>
  <si>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</si>
  <si>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</si>
  <si>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</si>
  <si>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</si>
  <si>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</si>
  <si>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</si>
  <si>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</si>
  <si>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</si>
  <si>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</si>
  <si>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</si>
  <si>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</si>
  <si>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</si>
  <si>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</si>
  <si>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</si>
  <si>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</si>
  <si>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</si>
  <si>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</si>
  <si>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</si>
  <si>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</si>
  <si>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</si>
  <si>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</si>
  <si>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</si>
  <si>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</si>
  <si>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</si>
  <si>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</si>
  <si>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</si>
  <si>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</si>
  <si>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</si>
  <si>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</si>
  <si>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</si>
  <si>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</si>
  <si>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</si>
  <si>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</si>
  <si>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</si>
  <si>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</si>
  <si>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</si>
  <si>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</si>
  <si>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</si>
  <si>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</si>
  <si>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</si>
  <si>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</si>
  <si>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</si>
  <si>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</si>
  <si>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</si>
  <si>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</si>
  <si>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</si>
  <si>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</si>
  <si>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</si>
  <si>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</si>
  <si>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</si>
  <si>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</si>
  <si>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</si>
  <si>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</si>
  <si>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</si>
  <si>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</si>
  <si>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</si>
  <si>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</si>
  <si>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</si>
  <si>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</si>
  <si>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</si>
  <si>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</si>
  <si>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</si>
  <si>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</si>
  <si>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</si>
  <si>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</si>
  <si>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</si>
  <si>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</si>
  <si>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</si>
  <si>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</si>
  <si>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</si>
  <si>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</si>
  <si>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</si>
  <si>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</si>
  <si>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</si>
  <si>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</si>
  <si>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</si>
  <si>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</si>
  <si>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</si>
  <si>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</si>
  <si>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</si>
  <si>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</si>
  <si>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</si>
  <si>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</si>
  <si>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</si>
  <si>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</si>
  <si>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</si>
  <si>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</si>
  <si>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</si>
  <si>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</si>
  <si>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</si>
  <si>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</si>
  <si>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</si>
  <si>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</si>
  <si>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</si>
  <si>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</si>
  <si>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</si>
  <si>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</si>
  <si>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</si>
  <si>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</si>
  <si>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</si>
  <si>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</si>
  <si>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</si>
  <si>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</si>
  <si>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</si>
  <si>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</si>
  <si>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</si>
  <si>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</si>
  <si>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</si>
  <si>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</si>
  <si>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</si>
  <si>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</si>
  <si>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</si>
  <si>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</si>
  <si>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</si>
  <si>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</si>
  <si>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</si>
  <si>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</si>
  <si>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</si>
  <si>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</si>
  <si>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</si>
  <si>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</si>
  <si>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</si>
  <si>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</si>
  <si>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</si>
  <si>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</si>
  <si>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</si>
  <si>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</si>
  <si>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</si>
  <si>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</si>
  <si>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</si>
  <si>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</si>
  <si>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</si>
  <si>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</si>
  <si>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</si>
  <si>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</si>
  <si>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</si>
  <si>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</si>
  <si>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</si>
  <si>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</si>
  <si>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</si>
  <si>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</si>
  <si>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</si>
  <si>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</si>
  <si>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</si>
  <si>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</si>
  <si>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</si>
  <si>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</si>
  <si>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</si>
  <si>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</si>
  <si>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</si>
  <si>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</si>
  <si>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</si>
  <si>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</si>
  <si>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</si>
  <si>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</si>
  <si>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</si>
  <si>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</si>
  <si>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</si>
  <si>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</si>
  <si>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</si>
  <si>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</si>
  <si>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</si>
  <si>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</si>
  <si>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</si>
  <si>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</si>
  <si>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</si>
  <si>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</si>
  <si>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</si>
  <si>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</si>
  <si>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</si>
  <si>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</si>
  <si>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</si>
  <si>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</si>
  <si>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</si>
  <si>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</si>
  <si>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</si>
  <si>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</si>
  <si>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</si>
  <si>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</si>
  <si>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</si>
  <si>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</si>
  <si>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</si>
  <si>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</si>
  <si>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</si>
  <si>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</si>
  <si>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</si>
  <si>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</si>
  <si>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</si>
  <si>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</si>
  <si>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</si>
  <si>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</si>
  <si>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</si>
  <si>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</si>
  <si>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</si>
  <si>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</si>
  <si>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</si>
  <si>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</si>
  <si>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</si>
  <si>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</si>
  <si>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</si>
  <si>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</si>
  <si>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</si>
  <si>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</si>
  <si>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</si>
  <si>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</si>
  <si>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</si>
  <si>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</si>
  <si>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</si>
  <si>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</si>
  <si>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</si>
  <si>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</si>
  <si>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</si>
  <si>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</si>
  <si>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</si>
  <si>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</si>
  <si>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</si>
  <si>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</si>
  <si>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</si>
  <si>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</si>
  <si>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</si>
  <si>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</si>
  <si>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</si>
  <si>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</si>
  <si>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</si>
  <si>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</si>
  <si>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</si>
  <si>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</si>
  <si>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</si>
  <si>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</si>
  <si>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</si>
  <si>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</si>
  <si>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</si>
  <si>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</si>
  <si>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</si>
  <si>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</si>
  <si>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</si>
  <si>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</si>
  <si>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</si>
  <si>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</si>
  <si>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</si>
  <si>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</si>
  <si>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</si>
  <si>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</si>
  <si>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</si>
  <si>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</si>
  <si>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</si>
  <si>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</si>
  <si>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</si>
  <si>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</si>
  <si>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</si>
  <si>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</si>
  <si>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</si>
  <si>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</si>
  <si>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</si>
  <si>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</si>
  <si>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</si>
  <si>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</si>
  <si>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</si>
  <si>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</si>
  <si>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</si>
  <si>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</si>
  <si>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</si>
  <si>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</si>
  <si>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</si>
  <si>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</si>
  <si>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</si>
  <si>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</si>
  <si>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</si>
  <si>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</si>
  <si>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</si>
  <si>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</si>
  <si>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</si>
  <si>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</si>
  <si>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</si>
  <si>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</si>
  <si>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</si>
  <si>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</si>
  <si>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</si>
  <si>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</si>
  <si>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</si>
  <si>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</si>
  <si>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</si>
  <si>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</si>
  <si>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</si>
  <si>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</si>
  <si>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</si>
  <si>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</si>
  <si>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</si>
  <si>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</si>
  <si>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</si>
  <si>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</si>
  <si>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</si>
  <si>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</si>
  <si>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</si>
  <si>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</si>
  <si>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</si>
  <si>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</si>
  <si>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</si>
  <si>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</si>
  <si>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</si>
  <si>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</si>
  <si>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</si>
  <si>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</si>
  <si>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</si>
  <si>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</si>
  <si>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</si>
  <si>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</si>
  <si>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</si>
  <si>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</si>
  <si>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</si>
  <si>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</si>
  <si>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</si>
  <si>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</si>
  <si>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</si>
  <si>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</si>
  <si>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</si>
  <si>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</si>
  <si>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</si>
  <si>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</si>
  <si>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</si>
  <si>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</si>
  <si>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</si>
  <si>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</si>
  <si>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</si>
  <si>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</si>
  <si>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</si>
  <si>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</si>
  <si>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</si>
  <si>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</si>
  <si>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</si>
  <si>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</si>
  <si>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</si>
  <si>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</si>
  <si>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</si>
  <si>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</si>
  <si>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</si>
  <si>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</si>
  <si>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</si>
  <si>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</si>
  <si>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</si>
  <si>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</si>
  <si>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</si>
  <si>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</si>
  <si>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</si>
  <si>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</si>
  <si>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</si>
  <si>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</si>
  <si>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</si>
  <si>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</si>
  <si>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</si>
  <si>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</si>
  <si>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</si>
  <si>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</si>
  <si>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</si>
  <si>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</si>
  <si>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</si>
  <si>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</si>
  <si>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</si>
  <si>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</si>
  <si>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</si>
  <si>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</si>
  <si>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</si>
  <si>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</si>
  <si>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</si>
  <si>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</si>
  <si>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</si>
  <si>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</si>
  <si>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</si>
  <si>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</si>
  <si>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</si>
  <si>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</si>
  <si>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</si>
  <si>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</si>
  <si>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</si>
  <si>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</si>
  <si>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</si>
  <si>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</si>
  <si>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</si>
  <si>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</si>
  <si>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</si>
  <si>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</si>
  <si>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</si>
  <si>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</si>
  <si>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</si>
  <si>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</si>
  <si>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</si>
  <si>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</si>
  <si>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</si>
  <si>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</si>
  <si>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</si>
  <si>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</si>
  <si>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</si>
  <si>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</si>
  <si>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</si>
  <si>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</si>
  <si>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</si>
  <si>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</si>
  <si>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</si>
  <si>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</si>
  <si>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</si>
  <si>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</si>
  <si>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</si>
  <si>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</si>
  <si>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</si>
  <si>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</si>
  <si>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</si>
  <si>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</si>
  <si>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</si>
  <si>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</si>
  <si>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</si>
  <si>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</si>
  <si>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</si>
  <si>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</si>
  <si>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</si>
  <si>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</si>
  <si>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</si>
  <si>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</si>
  <si>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</si>
  <si>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</si>
  <si>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</si>
  <si>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</si>
  <si>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</si>
  <si>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</si>
  <si>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riy0630</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</si>
  <si>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</si>
  <si>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</si>
  <si>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</si>
  <si>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</si>
  <si>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PCM-20251210-00002850</t>
  </si>
  <si>
    <t>EM team on the way need 120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</si>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</sst>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4" totalsRowShown="0" headerRowDxfId="97" dataDxfId="96" headerRowBorderDxfId="94" tableBorderDxfId="95" totalsRowBorderDxfId="93">
  <autoFilter ref="A1:L1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5" totalsRowShown="0" headerRowDxfId="80" dataDxfId="79" headerRowBorderDxfId="77" tableBorderDxfId="78" totalsRowBorderDxfId="76">
  <autoFilter ref="A1:L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7" dataDxfId="46" headerRowBorderDxfId="44" tableBorderDxfId="45" totalsRowBorderDxfId="43">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338.84917199073971</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46001.797597916666</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46001.797597916666</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46001.797597916666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46001.797597916666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46001.797597916666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46001.797597916666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46001.797597916666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46001.797597916666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46001.797597916666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46001.797597916666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46001.797597916666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46001.797597916666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46001.797597916666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46001.797597916666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46001.797597916666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46001.797597916666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46001.797597916666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46001.797597916666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46001.797597916666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46001.797597916666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46001.797597916666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46001.797597916666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46001.797597916666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46001.797597916666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46001.797597916666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46001.797597916666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46001.797597916666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46001.797597916666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46001.797597916666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46001.797597916666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46001.797597916666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46001.797597916666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46001.797597916666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46001.797597916666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46001.797597916666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46001.797597916666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46001.797597916666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46001.797597916666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46001.797597916666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46001.797597916666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46001.797597916666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46001.797597916666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46001.797597916666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46001.797597916666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46001.797597916666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46001.797597916666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46001.797597916666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46001.797597916666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46001.797597916666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46001.797597916666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46001.797597916666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46001.797597916666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46001.797597916666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46001.797597916666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46001.797597916666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46001.797597916666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46001.797597916666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46001.797597916666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46001.797597916666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46001.797597916666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46001.797597916666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46001.797597916666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46001.797597916666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46001.797597916666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46001.797597916666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46001.797597916666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46001.797597916666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46001.797597916666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46001.797597916666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46001.797597916666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46001.797597916666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46001.797597916666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46001.797597916666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46001.797597916666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46001.797597916666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46001.797597916666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46001.797597916666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46001.797597916666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46001.797597916666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46001.797597916666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46001.797597916666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46001.797597916666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46001.797597916666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46001.797597916666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46001.797597916666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46001.797597916666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46001.797597916666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46001.797597916666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46001.797597916666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46001.797597916666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46001.797597916666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46001.797597916666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46001.797597916666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46001.797597916666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46001.797597916666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46001.797597916666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46001.797597916666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46001.797597916666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46001.797597916666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46001.797597916666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46001.797597916666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46001.797597916666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46001.797597916666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46001.797597916666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46001.797597916666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46001.797597916666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46001.797597916666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46001.797597916666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46001.797597916666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46001.797597916666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46001.797597916666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46001.797597916666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46001.797597916666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46001.797597916666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46001.797597916666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46001.797597916666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46001.797597916666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46001.797597916666</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46001.797597916666</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46001.797597916666</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46001.797597916666</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46001.797597916666</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46001.797597916666</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46001.797597916666</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46001.797597916666</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46001.797597916666</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46001.797597916666</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46001.797597916666</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46001.797597916666</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46001.797597916666</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46001.797597916666</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46001.797597916666</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46001.797597916666</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46001.797597916666</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46001.797597916666</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46001.797597916666</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46001.797597916666</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46001.797597916666</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46001.797597916666</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46001.797597916666</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46001.797597916666</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46001.797597916666</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46001.797597916666</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46001.797597916666</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46001.797597916666</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46001.797597916666</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46001.797597916666</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46001.797597916666</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46001.797597916666</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46001.797597916666</v>
      </c>
      <c r="H152" s="121"/>
      <c r="I152" s="123" t="str">
        <f>IFERROR(VLOOKUP(D152,DB!A:F,6,0),"")</f>
        <v/>
      </c>
      <c r="J152" s="123" t="str">
        <f>IFERROR(VLOOKUP(D152,DB!A:G,7,0),"")</f>
        <v/>
      </c>
      <c r="K152" s="119"/>
      <c r="L152" s="118" t="str">
        <f>IFERROR(VLOOKUP(D152,DB!A:I,9,0),"")</f>
        <v/>
      </c>
    </row>
    <row r="153" spans="1:12" ht="15" customHeight="1">
      <c r="A153" s="124"/>
      <c r="B153" s="123" t="str">
        <f>IFERROR(VLOOKUP(D153,DB!A:K,11,0),"")</f>
        <v/>
      </c>
      <c r="C153" s="123"/>
      <c r="D153" s="56"/>
      <c r="E153" s="122"/>
      <c r="F153" s="121"/>
      <c r="G153" s="120">
        <f ca="1">IFERROR(NOW()-F153,"-")</f>
        <v>46001.797597916666</v>
      </c>
      <c r="H153" s="121"/>
      <c r="I153" s="123" t="str">
        <f>IFERROR(VLOOKUP(D153,DB!A:F,6,0),"")</f>
        <v/>
      </c>
      <c r="J153" s="123" t="str">
        <f>IFERROR(VLOOKUP(D153,DB!A:G,7,0),"")</f>
        <v/>
      </c>
      <c r="K153" s="119"/>
      <c r="L153" s="118" t="str">
        <f>IFERROR(VLOOKUP(D153,DB!A:I,9,0),"")</f>
        <v/>
      </c>
    </row>
    <row r="154" spans="1:12" ht="15" customHeight="1">
      <c r="A154" s="124"/>
      <c r="B154" s="123" t="str">
        <f>IFERROR(VLOOKUP(D154,DB!A:K,11,0),"")</f>
        <v/>
      </c>
      <c r="C154" s="123"/>
      <c r="D154" s="56"/>
      <c r="E154" s="122"/>
      <c r="F154" s="121"/>
      <c r="G154" s="120">
        <f ca="1">IFERROR(NOW()-F154,"-")</f>
        <v>46001.797597916666</v>
      </c>
      <c r="H154" s="121"/>
      <c r="I154" s="123" t="str">
        <f>IFERROR(VLOOKUP(D154,DB!A:F,6,0),"")</f>
        <v/>
      </c>
      <c r="J154" s="123" t="str">
        <f>IFERROR(VLOOKUP(D154,DB!A:G,7,0),"")</f>
        <v/>
      </c>
      <c r="K154" s="119"/>
      <c r="L154" s="118" t="str">
        <f>IFERROR(VLOOKUP(D154,DB!A:I,9,0),"")</f>
        <v/>
      </c>
    </row>
  </sheetData>
  <customSheetViews>
    <customSheetView guid="{F6042A99-DD27-4453-835D-0834D95730CC}" filter="1" showAutoFilter="1">
      <pageMargins left="0" right="0" top="0" bottom="0" header="0" footer="0"/>
      <autoFilter ref="B1:M1" xr:uid="{8A53BFF7-AA72-465D-9D14-B5D244058020}"/>
    </customSheetView>
  </customSheetViews>
  <dataValidations count="2">
    <dataValidation allowBlank="1" showInputMessage="1" showErrorMessage="1" sqref="E1" xr:uid="{5DBA255D-CDD9-49FB-AD3C-AF70AB4EE696}"/>
    <dataValidation type="list" allowBlank="1" showInputMessage="1" showErrorMessage="1" sqref="E2:E1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5"/>
  <sheetViews>
    <sheetView workbookViewId="0">
      <selection activeCell="A7" sqref="A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176.79775995370437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17.410178935184376</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4.4422159722234937</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R2</v>
      </c>
      <c r="C6" s="18"/>
      <c r="D6" s="18" t="s">
        <v>39119</v>
      </c>
      <c r="E6" s="81"/>
      <c r="F6" s="97"/>
      <c r="G6" s="98">
        <f ca="1">IFERROR(NOW()-F6,"-")</f>
        <v>46001.797597916666</v>
      </c>
      <c r="H6" s="97"/>
      <c r="I6" s="18" t="str">
        <f>IFERROR(VLOOKUP(D6,DB!A:F,6,0),"")</f>
        <v>SCECO</v>
      </c>
      <c r="J6" s="18" t="str">
        <f>IFERROR(VLOOKUP(D6,DB!A:G,7,0),"")</f>
        <v>Dead</v>
      </c>
      <c r="K6" s="19"/>
      <c r="L6" s="18" t="str">
        <f>IFERROR(VLOOKUP(D6,DB!A:I,9,0),"")</f>
        <v>Latis</v>
      </c>
    </row>
    <row r="7" spans="1:12" ht="31.5" customHeight="1">
      <c r="A7" s="96"/>
      <c r="B7" s="18" t="str">
        <f>IFERROR(VLOOKUP(D7,DB!A:K,11,0),"")</f>
        <v/>
      </c>
      <c r="C7" s="18"/>
      <c r="D7" s="18"/>
      <c r="E7" s="81"/>
      <c r="F7" s="97"/>
      <c r="G7" s="98">
        <f ca="1">IFERROR(NOW()-F7,"-")</f>
        <v>46001.797597916666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46001.797597916666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46001.797597916666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46001.797597916666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46001.797597916666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46001.797597916666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46001.797597916666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46001.797597916666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46001.797597916666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46001.797597916666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46001.797597916666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46001.797597916666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46001.797597916666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46001.797597916666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46001.797597916666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46001.797597916666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46001.797597916666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46001.797597916666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46001.797597916666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46001.797597916666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46001.797597916666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46001.797597916666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46001.797597916666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46001.797597916666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46001.797597916666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46001.797597916666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46001.797597916666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46001.797597916666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46001.797597916666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46001.797597916666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46001.797597916666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46001.797597916666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46001.797597916666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46001.797597916666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46001.797597916666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46001.797597916666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46001.797597916666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46001.797597916666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46001.797597916666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46001.797597916666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46001.797597916666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46001.797597916666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46001.797597916666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46001.797597916666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46001.797597916666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46001.797597916666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46001.797597916666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46001.797597916666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46001.797597916666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46001.797597916666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46001.797597916666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46001.797597916666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46001.797597916666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46001.797597916666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46001.797597916666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46001.797597916666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46001.797597916666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46001.797597916666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46001.797597916666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46001.797597916666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46001.797597916666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46001.797597916666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46001.797597916666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46001.797597916666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46001.797597916666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46001.797597916666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46001.797597916666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46001.797597916666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46001.797597916666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46001.797597916666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46001.797597916666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46001.797597916666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46001.797597916666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46001.797597916666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46001.797597916666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46001.797597916666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46001.797597916666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46001.797597916666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46001.797597916666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46001.797597916666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46001.797597916666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46001.797597916666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46001.797597916666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46001.797597916666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46001.797597916666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46001.797597916666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46001.797597916666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46001.797597916666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46001.797597916666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46001.797597916666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46001.797597916666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46001.797597916666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46001.797597916666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46001.797597916666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46001.797597916666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46001.797597916666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46001.797597916666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46001.797597916666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46001.797597916666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46001.797597916666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46001.797597916666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46001.797597916666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46001.797597916666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46001.797597916666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46001.797597916666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46001.797597916666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46001.797597916666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46001.797597916666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46001.797597916666</v>
      </c>
      <c r="H115" s="97"/>
      <c r="I115" s="18" t="str">
        <f>IFERROR(VLOOKUP(D115,DB!A:F,6,0),"")</f>
        <v/>
      </c>
      <c r="J115" s="18" t="str">
        <f>IFERROR(VLOOKUP(D115,DB!A:G,7,0),"")</f>
        <v/>
      </c>
      <c r="K115" s="19"/>
      <c r="L115" s="18" t="str">
        <f>IFERROR(VLOOKUP(D115,DB!A:I,9,0),"")</f>
        <v/>
      </c>
    </row>
    <row r="116" spans="1:12" ht="31.5" customHeight="1">
      <c r="A116" s="144"/>
      <c r="B116" s="145" t="str">
        <f>IFERROR(VLOOKUP(D116,DB!A:K,11,0),"")</f>
        <v/>
      </c>
      <c r="C116" s="145"/>
      <c r="D116" s="145"/>
      <c r="E116" s="145"/>
      <c r="F116" s="146"/>
      <c r="G116" s="147">
        <f ca="1">IFERROR(NOW()-F116,"-")</f>
        <v>46001.797597916666</v>
      </c>
      <c r="H116" s="146"/>
      <c r="I116" s="145" t="str">
        <f>IFERROR(VLOOKUP(D116,DB!A:F,6,0),"")</f>
        <v/>
      </c>
      <c r="J116" s="145" t="str">
        <f>IFERROR(VLOOKUP(D116,DB!A:G,7,0),"")</f>
        <v/>
      </c>
      <c r="K116" s="148"/>
      <c r="L116" s="145" t="str">
        <f>IFERROR(VLOOKUP(D116,DB!A:I,9,0),"")</f>
        <v/>
      </c>
    </row>
    <row r="117" spans="1:12" ht="31.5" customHeight="1">
      <c r="A117" s="96"/>
      <c r="B117" s="18" t="str">
        <f>IFERROR(VLOOKUP(D117,DB!A:K,11,0),"")</f>
        <v/>
      </c>
      <c r="C117" s="18"/>
      <c r="D117" s="18"/>
      <c r="E117" s="18"/>
      <c r="F117" s="97"/>
      <c r="G117" s="98">
        <f ca="1">IFERROR(NOW()-F117,"-")</f>
        <v>46001.797597916666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46001.797597916666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46001.797597916666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46001.797597916666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46001.797597916666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46001.797597916666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46001.797597916666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46001.797597916666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46001.797597916666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46001.797597916666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46001.797597916666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46001.797597916666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46001.797597916666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46001.797597916666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46001.797597916666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46001.797597916666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46001.797597916666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46001.797597916666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46001.797597916666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46001.797597916666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46001.797597916666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46001.797597916666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46001.797597916666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46001.797597916666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46001.797597916666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46001.797597916666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46001.797597916666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46001.797597916666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46001.797597916666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46001.797597916666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46001.797597916666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46001.797597916666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46001.797597916666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46001.797597916666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46001.797597916666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46001.797597916666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46001.797597916666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46001.797597916666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46001.797597916666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46001.797597916666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46001.797597916666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46001.797597916666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46001.797597916666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46001.797597916666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46001.797597916666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46001.797597916666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46001.797597916666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46001.797597916666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46001.797597916666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46001.797597916666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46001.797597916666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46001.797597916666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46001.797597916666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46001.797597916666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46001.797597916666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46001.797597916666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46001.797597916666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46001.797597916666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46001.797597916666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46001.797597916666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46001.797597916666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46001.797597916666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46001.797597916666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46001.797597916666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46001.797597916666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46001.797597916666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46001.797597916666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46001.797597916666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46001.797597916666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46001.797597916666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46001.797597916666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46001.797597916666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46001.797597916666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46001.797597916666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46001.797597916666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46001.797597916666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46001.797597916666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46001.797597916666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46001.797597916666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46001.797597916666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46001.797597916666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46001.797597916666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46001.797597916666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46001.797597916666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46001.797597916666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46001.797597916666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46001.797597916666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46001.797597916666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46001.797597916666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46001.797597916666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46001.797597916666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46001.797597916666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46001.797597916666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46001.797597916666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46001.797597916666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46001.797597916666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46001.797597916666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46001.797597916666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46001.797597916666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46001.797597916666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46001.797597916666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46001.797597916666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46001.797597916666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46001.797597916666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46001.797597916666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46001.797597916666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46001.797597916666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46001.797597916666</v>
      </c>
      <c r="H224" s="97"/>
      <c r="I224" s="18" t="str">
        <f>IFERROR(VLOOKUP(D224,DB!A:F,6,0),"")</f>
        <v/>
      </c>
      <c r="J224" s="18" t="str">
        <f>IFERROR(VLOOKUP(D224,DB!A:G,7,0),"")</f>
        <v/>
      </c>
      <c r="K224" s="19"/>
      <c r="L224" s="18" t="str">
        <f>IFERROR(VLOOKUP(D224,DB!A:I,9,0),"")</f>
        <v/>
      </c>
    </row>
    <row r="225" spans="1:12" ht="31.5" customHeight="1">
      <c r="A225" s="144"/>
      <c r="B225" s="145" t="str">
        <f>IFERROR(VLOOKUP(D225,DB!A:K,11,0),"")</f>
        <v/>
      </c>
      <c r="C225" s="145"/>
      <c r="D225" s="145"/>
      <c r="E225" s="145"/>
      <c r="F225" s="146"/>
      <c r="G225" s="147">
        <f ca="1">IFERROR(NOW()-F225,"-")</f>
        <v>46001.797597916666</v>
      </c>
      <c r="H225" s="146"/>
      <c r="I225" s="145" t="str">
        <f>IFERROR(VLOOKUP(D225,DB!A:F,6,0),"")</f>
        <v/>
      </c>
      <c r="J225" s="145" t="str">
        <f>IFERROR(VLOOKUP(D225,DB!A:G,7,0),"")</f>
        <v/>
      </c>
      <c r="K225" s="148"/>
      <c r="L225" s="145" t="str">
        <f>IFERROR(VLOOKUP(D225,DB!A:I,9,0),"")</f>
        <v/>
      </c>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46001.797597916666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46001.797597916666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46001.797597916666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46001.797597916666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46001.797597916666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46001.797597916666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46001.797597916666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46001.797597916666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46001.797597916666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46001.797597916666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46001.797597916666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46001.797597916666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46001.797597916666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46001.797597916666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46001.797597916666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46001.797597916666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46001.797597916666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46001.797597916666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46001.797597916666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46001.797597916666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46001.797597916666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46001.797597916666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46001.797597916666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46001.797597916666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46001.797597916666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46001.797597916666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46001.797597916666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46001.797597916666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46001.797597916666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46001.797597916666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46001.797597916666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46001.797597916666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46001.797597916666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46001.797597916666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46001.797597916666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46001.797597916666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46001.797597916666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46001.797597916666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46001.797597916666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46001.797597916666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46001.797597916666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46001.797597916666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46001.797597916666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46001.797597916666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46001.797597916666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46001.797597916666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46001.797597916666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46001.797597916666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46001.797597916666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46001.797597916666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46001.797597916666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46001.797597916666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46001.797597916666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46001.797597916666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46001.797597916666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46001.797597916666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46001.797597916666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46001.797597916666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46001.797597916666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46001.797597916666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46001.797597916666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46001.797597916666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46001.797597916666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46001.797597916666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46001.797597916666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46001.797597916666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46001.797597916666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46001.797597916666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46001.797597916666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46001.797597916666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46001.797597916666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46001.797597916666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46001.797597916666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46001.797597916666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46001.797597916666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46001.797597916666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46001.797597916666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46001.797597916666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46001.797597916666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46001.797597916666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46001.797597916666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46001.797597916666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46001.797597916666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46001.797597916666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46001.797597916666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46001.797597916666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46001.797597916666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46001.797597916666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46001.797597916666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46001.797597916666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46001.797597916666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46001.797597916666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46001.797597916666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46001.797597916666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46001.797597916666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46001.797597916666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46001.797597916666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46001.797597916666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46001.797597916666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46001.797597916666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46001.797597916666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46001.797597916666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46001.797597916666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46001.797597916666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46001.797597916666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46001.797597916666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46001.797597916666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46001.797597916666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46001.797597916666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46001.797597916666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46001.797597916666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46001.797597916666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46001.797597916666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46001.797597916666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46001.797597916666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46001.797597916666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46001.797597916666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46001.797597916666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46001.797597916666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46001.797597916666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46001.797597916666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46001.797597916666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46001.797597916666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46001.797597916666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46001.797597916666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46001.797597916666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46001.797597916666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46001.797597916666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46001.797597916666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46001.797597916666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46001.797597916666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46001.797597916666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46001.797597916666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46001.797597916666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46001.797597916666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46001.797597916666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46001.797597916666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46001.797597916666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46001.797597916666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46001.797597916666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46001.797597916666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46001.797597916666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46001.797597916666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46001.797597916666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46001.797597916666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46001.797597916666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46001.797597916666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46001.797597916666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46001.797597916666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46001.797597916666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46001.797597916666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46001.797597916666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46001.797597916666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46001.797597916666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46001.797597916666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46001.797597916666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46001.797597916666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46001.797597916666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46001.797597916666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46001.797597916666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46001.797597916666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46001.797597916666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46001.797597916666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46001.797597916666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46001.797597916666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46001.797597916666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46001.797597916666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46001.797597916666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46001.797597916666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46001.797597916666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46001.797597916666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46001.797597916666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46001.797597916666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46001.797597916666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46001.797597916666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46001.797597916666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46001.797597916666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46001.797597916666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46001.797597916666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46001.797597916666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46001.797597916666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46001.797597916666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46001.797597916666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46001.797597916666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46001.797597916666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46001.797597916666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46001.797597916666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46001.797597916666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46001.797597916666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46001.797597916666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46001.797597916666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46001.797597916666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46001.797597916666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46001.797597916666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46001.797597916666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46001.797597916666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46001.797597916666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46001.797597916666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46001.797597916666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46001.797597916666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46001.797597916666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46001.797597916666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46001.797597916666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46001.797597916666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46001.797597916666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46001.797597916666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46001.797597916666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46001.797597916666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46001.797597916666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46001.797597916666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46001.797597916666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46001.797597916666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46001.797597916666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46001.797597916666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46001.797597916666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46001.797597916666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46001.797597916666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46001.797597916666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46001.797597916666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46001.797597916666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46001.797597916666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46001.797597916666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46001.797597916666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46001.797597916666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46001.797597916666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46001.797597916666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46001.797597916666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46001.797597916666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46001.797597916666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46001.797597916666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46001.797597916666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46001.797597916666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46001.797597916666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46001.797597916666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46001.797597916666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46001.797597916666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46001.797597916666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46001.797597916666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46001.797597916666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46001.797597916666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46001.797597916666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46001.797597916666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46001.797597916666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46001.797597916666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46001.797597916666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46001.797597916666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46001.797597916666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46001.797597916666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46001.797597916666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46001.797597916666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46001.797597916666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46001.797597916666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46001.797597916666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46001.797597916666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46001.797597916666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46001.797597916666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46001.797597916666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46001.797597916666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46001.797597916666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46001.797597916666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46001.797597916666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46001.797597916666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46001.797597916666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46001.797597916666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46001.797597916666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46001.797597916666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46001.797597916666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46001.797597916666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46001.797597916666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46001.797597916666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46001.797597916666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46001.797597916666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46001.797597916666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46001.797597916666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46001.797597916666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46001.797597916666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46001.797597916666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46001.797597916666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46001.797597916666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46001.797597916666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46001.797597916666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46001.797597916666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46001.797597916666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46001.797597916666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46001.797597916666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46001.797597916666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46001.797597916666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46001.797597916666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46001.797597916666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46001.797597916666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46001.797597916666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46001.797597916666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46001.797597916666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46001.797597916666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46001.797597916666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46001.797597916666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46001.797597916666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46001.797597916666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46001.797597916666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46001.797597916666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46001.797597916666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46001.797597916666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46001.797597916666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46001.797597916666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46001.797597916666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46001.797597916666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46001.797597916666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46001.797597916666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46001.797597916666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46001.797597916666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46001.797597916666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46001.797597916666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46001.797597916666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46001.797597916666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46001.797597916666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46001.797597916666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46001.797597916666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46001.797597916666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46001.797597916666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46001.797597916666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46001.797597916666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46001.797597916666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46001.797597916666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46001.797597916666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46001.797597916666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46001.797597916666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46001.797597916666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46001.797597916666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46001.797597916666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46001.797597916666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46001.797597916666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46001.797597916666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46001.797597916666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46001.797597916666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46001.797597916666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46001.797597916666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46001.797597916666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46001.797597916666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46001.797597916666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46001.797597916666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46001.797597916666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46001.797597916666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46001.797597916666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46001.797597916666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46001.797597916666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46001.797597916666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46001.797597916666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46001.797597916666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46001.797597916666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46001.797597916666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46001.797597916666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46001.797597916666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46001.797597916666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46001.797597916666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46001.797597916666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46001.797597916666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46001.797597916666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46001.797597916666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46001.797597916666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46001.797597916666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46001.797597916666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46001.797597916666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46001.797597916666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46001.797597916666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46001.797597916666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46001.797597916666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46001.797597916666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46001.797597916666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46001.797597916666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46001.797597916666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46001.797597916666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46001.797597916666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46001.797597916666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46001.797597916666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46001.797597916666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46001.797597916666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46001.797597916666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46001.797597916666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46001.797597916666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46001.797597916666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46001.797597916666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46001.797597916666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46001.797597916666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46001.797597916666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46001.797597916666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46001.797597916666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46001.797597916666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46001.797597916666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46001.797597916666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46001.797597916666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46001.797597916666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46001.797597916666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46001.797597916666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46001.797597916666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46001.797597916666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46001.797597916666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46001.797597916666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46001.797597916666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46001.797597916666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46001.797597916666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46001.797597916666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46001.797597916666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46001.797597916666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46001.797597916666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46001.797597916666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46001.797597916666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46001.797597916666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46001.797597916666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46001.797597916666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46001.797597916666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46001.797597916666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46001.797597916666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46001.797597916666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46001.797597916666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46001.797597916666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46001.797597916666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46001.797597916666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46001.797597916666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46001.797597916666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46001.797597916666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46001.797597916666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46001.797597916666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46001.797597916666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46001.797597916666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46001.797597916666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46001.797597916666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46001.797597916666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46001.797597916666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46001.797597916666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46001.797597916666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46001.797597916666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46001.797597916666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46001.797597916666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46001.797597916666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46001.797597916666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46001.797597916666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46001.797597916666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46001.797597916666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46001.797597916666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46001.797597916666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46001.797597916666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46001.797597916666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46001.797597916666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46001.797597916666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46001.797597916666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46001.797597916666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46001.797597916666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46001.797597916666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46001.797597916666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46001.797597916666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46001.797597916666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46001.797597916666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46001.797597916666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46001.797597916666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46001.797597916666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46001.797597916666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46001.797597916666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46001.797597916666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46001.797597916666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46001.797597916666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46001.797597916666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46001.797597916666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46001.797597916666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46001.797597916666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46001.797597916666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46001.797597916666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46001.797597916666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46001.797597916666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46001.797597916666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46001.797597916666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46001.797597916666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46001.797597916666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46001.797597916666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46001.797597916666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46001.797597916666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46001.797597916666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46001.797597916666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46001.797597916666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46001.797597916666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46001.797597916666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46001.797597916666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46001.797597916666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46001.797597916666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46001.797597916666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46001.797597916666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46001.797597916666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46001.797597916666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46001.797597916666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46001.797597916666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46001.797597916666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46001.797597916666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46001.797597916666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46001.797597916666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46001.797597916666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46001.797597916666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46001.797597916666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46001.797597916666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46001.797597916666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46001.797597916666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46001.797597916666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46001.797597916666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46001.797597916666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46001.797597916666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46001.797597916666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46001.797597916666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46001.797597916666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46001.797597916666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46001.797597916666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46001.797597916666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46001.797597916666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46001.797597916666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46001.797597916666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46001.797597916666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46001.797597916666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46001.797597916666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46001.797597916666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46001.797597916666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46001.797597916666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46001.797597916666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46001.797597916666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46001.797597916666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46001.797597916666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46001.797597916666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46001.797597916666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46001.797597916666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46001.797597916666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46001.797597916666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46001.797597916666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46001.797597916666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46001.797597916666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46001.797597916666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46001.797597916666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46001.797597916666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46001.797597916666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46001.797597916666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46001.797597916666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46001.797597916666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46001.797597916666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46001.797597916666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46001.797597916666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46001.797597916666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46001.797597916666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46001.797597916666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46001.797597916666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46001.797597916666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46001.797597916666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46001.797597916666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46001.797597916666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46001.797597916666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46001.797597916666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46001.797597916666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46001.797597916666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46001.797597916666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46001.797597916666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46001.797597916666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46001.797597916666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46001.797597916666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46001.797597916666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46001.797597916666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46001.797597916666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46001.797597916666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46001.797597916666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46001.797597916666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46001.797597916666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46001.797597916666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46001.797597916666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46001.797597916666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46001.797597916666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46001.797597916666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46001.797597916666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46001.797597916666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46001.797597916666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46001.797597916666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46001.797597916666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46001.797597916666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46001.797597916666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46001.797597916666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46001.797597916666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46001.797597916666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46001.797597916666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46001.797597916666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46001.797597916666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46001.797597916666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46001.797597916666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46001.797597916666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46001.797597916666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46001.797597916666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46001.797597916666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46001.797597916666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46001.797597916666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46001.797597916666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46001.797597916666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46001.797597916666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46001.797597916666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46001.797597916666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46001.797597916666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46001.797597916666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46001.797597916666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46001.797597916666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46001.797597916666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46001.797597916666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46001.797597916666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46001.797597916666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46001.797597916666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46001.797597916666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46001.797597916666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46001.797597916666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46001.797597916666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46001.797597916666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46001.797597916666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46001.797597916666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46001.797597916666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46001.797597916666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46001.797597916666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46001.797597916666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46001.797597916666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46001.797597916666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46001.797597916666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46001.797597916666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46001.797597916666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46001.797597916666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46001.797597916666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46001.797597916666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46001.797597916666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46001.797597916666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46001.797597916666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46001.797597916666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46001.797597916666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46001.797597916666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46001.797597916666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46001.797597916666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46001.797597916666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46001.797597916666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46001.797597916666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46001.797597916666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46001.797597916666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46001.797597916666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46001.797597916666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46001.797597916666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46001.797597916666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46001.797597916666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46001.797597916666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46001.797597916666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46001.797597916666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46001.797597916666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46001.797597916666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46001.797597916666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46001.797597916666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46001.797597916666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46001.797597916666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46001.797597916666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46001.797597916666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46001.797597916666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46001.797597916666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46001.797597916666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46001.797597916666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46001.797597916666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46001.797597916666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46001.797597916666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46001.797597916666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46001.797597916666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46001.797597916666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46001.797597916666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46001.797597916666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46001.797597916666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46001.797597916666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46001.797597916666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46001.797597916666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46001.797597916666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46001.797597916666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46001.797597916666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46001.797597916666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46001.797597916666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46001.797597916666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46001.797597916666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46001.797597916666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46001.797597916666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46001.797597916666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46001.797597916666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46001.797597916666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46001.797597916666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46001.797597916666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46001.797597916666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46001.797597916666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46001.797597916666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46001.797597916666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46001.797597916666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46001.797597916666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46001.797597916666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46001.797597916666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46001.797597916666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46001.797597916666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46001.797597916666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46001.797597916666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46001.797597916666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46001.797597916666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46001.797597916666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46001.797597916666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46001.797597916666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46001.797597916666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46001.797597916666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46001.797597916666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46001.797597916666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46001.797597916666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46001.797597916666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46001.797597916666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46001.797597916666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46001.797597916666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46001.797597916666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46001.797597916666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46001.797597916666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46001.797597916666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46001.797597916666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46001.797597916666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46001.797597916666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46001.797597916666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46001.797597916666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46001.797597916666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46001.797597916666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46001.797597916666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46001.797597916666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46001.797597916666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46001.797597916666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46001.797597916666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46001.797597916666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46001.797597916666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46001.797597916666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46001.797597916666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46001.797597916666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46001.797597916666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46001.797597916666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46001.797597916666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46001.797597916666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46001.797597916666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46001.797597916666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46001.797597916666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46001.797597916666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46001.797597916666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46001.797597916666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46001.797597916666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46001.797597916666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46001.797597916666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46001.797597916666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46001.797597916666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46001.797597916666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46001.797597916666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46001.797597916666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46001.797597916666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46001.797597916666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46001.797597916666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46001.797597916666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46001.797597916666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46001.797597916666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46001.797597916666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46001.797597916666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46001.797597916666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46001.797597916666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46001.797597916666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46001.797597916666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46001.797597916666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46001.797597916666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46001.797597916666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46001.797597916666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46001.797597916666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46001.797597916666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46001.797597916666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46001.797597916666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46001.797597916666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46001.797597916666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46001.797597916666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46001.797597916666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46001.797597916666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46001.797597916666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46001.797597916666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46001.797597916666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46001.797597916666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46001.797597916666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46001.797597916666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46001.797597916666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46001.797597916666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46001.797597916666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46001.797597916666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46001.797597916666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46001.797597916666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46001.797597916666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46001.797597916666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46001.797597916666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46001.797597916666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46001.797597916666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46001.797597916666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46001.797597916666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46001.797597916666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46001.797597916666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46001.797597916666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46001.797597916666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46001.797597916666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46001.797597916666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46001.797597916666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46001.797597916666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46001.797597916666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46001.797597916666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46001.797597916666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46001.797597916666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46001.797597916666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46001.797597916666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46001.797597916666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46001.797597916666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46001.797597916666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46001.797597916666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46001.797597916666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46001.797597916666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46001.797597916666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46001.797597916666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46001.797597916666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46001.797597916666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46001.797597916666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46001.797597916666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46001.797597916666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46001.797597916666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46001.797597916666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46001.797597916666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46001.797597916666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46001.797597916666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46001.797597916666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46001.797597916666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46001.797597916666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46001.797597916666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46001.797597916666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46001.797597916666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46001.797597916666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46001.797597916666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46001.797597916666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46001.797597916666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46001.797597916666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46001.797597916666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46001.797597916666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46001.797597916666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46001.797597916666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46001.797597916666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46001.797597916666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46001.797597916666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46001.797597916666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46001.797597916666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46001.797597916666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46001.797597916666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46001.797597916666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46001.797597916666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46001.797597916666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46001.797597916666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46001.797597916666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46001.797597916666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46001.797597916666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46001.797597916666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46001.797597916666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46001.797597916666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46001.797597916666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46001.797597916666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46001.797597916666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46001.797597916666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46001.797597916666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46001.797597916666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46001.797597916666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46001.797597916666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46001.797597916666</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tabSelected="1" workbookViewId="0">
      <selection activeCell="K1" sqref="K1:K104857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39120</v>
      </c>
      <c r="B2" s="87" t="str">
        <f>IFERROR(VLOOKUP(D2,DB!A:K,11,0),"")</f>
        <v>R4</v>
      </c>
      <c r="C2" s="89">
        <v>1</v>
      </c>
      <c r="D2" s="87" t="s">
        <v>35166</v>
      </c>
      <c r="E2" s="90" t="s">
        <v>39106</v>
      </c>
      <c r="F2" s="91">
        <v>45703.480717592596</v>
      </c>
      <c r="G2" s="92">
        <f ca="1">IFERROR(NOW()-F2,"")</f>
        <v>298.31688032406964</v>
      </c>
      <c r="H2" s="91">
        <v>45703.474768518521</v>
      </c>
      <c r="I2" s="91" t="str">
        <f>IFERROR(VLOOKUP(D2,DB!A:F,6,0),"")</f>
        <v>SCECO</v>
      </c>
      <c r="J2" s="91" t="str">
        <f>IFERROR(VLOOKUP(D2,DB!A:G,7,0),"")</f>
        <v>Dead</v>
      </c>
      <c r="K2" s="93" t="s">
        <v>39121</v>
      </c>
      <c r="L2" s="87" t="str">
        <f>IFERROR(VLOOKUP(D2,DB!A:I,9,0),"")</f>
        <v>Latis</v>
      </c>
    </row>
    <row r="3" spans="1:16" ht="19.5" customHeight="1">
      <c r="A3" s="106" t="s">
        <v>39122</v>
      </c>
      <c r="B3" s="106" t="str">
        <f>IFERROR(VLOOKUP(D3,DB!A:K,11,0),"")</f>
        <v>R4</v>
      </c>
      <c r="C3" s="89">
        <v>2</v>
      </c>
      <c r="D3" s="87" t="s">
        <v>32943</v>
      </c>
      <c r="E3" s="90" t="s">
        <v>39106</v>
      </c>
      <c r="F3" s="91">
        <v>45998.79414351852</v>
      </c>
      <c r="G3" s="92">
        <f t="shared" ref="G3" ca="1" si="0">IFERROR(NOW()-F3,"")</f>
        <v>3.0034543981455499</v>
      </c>
      <c r="H3" s="91">
        <v>45998.664027777777</v>
      </c>
      <c r="I3" s="106" t="str">
        <f>IFERROR(VLOOKUP(D3,DB!A:F,6,0),"")</f>
        <v>SCECO</v>
      </c>
      <c r="J3" s="106" t="str">
        <f>IFERROR(VLOOKUP(D3,DB!A:G,7,0),"")</f>
        <v>Vandalized</v>
      </c>
      <c r="K3" s="93" t="s">
        <v>39123</v>
      </c>
      <c r="L3" s="87" t="str">
        <f>IFERROR(VLOOKUP(D3,DB!A:I,9,0),"")</f>
        <v>Latis</v>
      </c>
    </row>
    <row r="4" spans="1:16" ht="15" customHeight="1">
      <c r="A4" s="106" t="s">
        <v>39124</v>
      </c>
      <c r="B4" s="106" t="str">
        <f>IFERROR(VLOOKUP(D4,DB!A:K,11,0),"")</f>
        <v>R4</v>
      </c>
      <c r="C4" s="89">
        <v>1</v>
      </c>
      <c r="D4" s="87" t="s">
        <v>34572</v>
      </c>
      <c r="E4" s="90" t="s">
        <v>39106</v>
      </c>
      <c r="F4" s="91">
        <v>46001.767175925925</v>
      </c>
      <c r="G4" s="92">
        <f t="shared" ref="G4:G15" ca="1" si="1">IFERROR(NOW()-F4,"")</f>
        <v>3.0421990741160698E-2</v>
      </c>
      <c r="H4" s="91">
        <v>46001.685196759259</v>
      </c>
      <c r="I4" s="106" t="str">
        <f>IFERROR(VLOOKUP(D4,DB!A:F,6,0),"")</f>
        <v>SCECO</v>
      </c>
      <c r="J4" s="106" t="str">
        <f>IFERROR(VLOOKUP(D4,DB!A:G,7,0),"")</f>
        <v>Dead</v>
      </c>
      <c r="K4" s="93" t="s">
        <v>39125</v>
      </c>
      <c r="L4" s="87" t="str">
        <f>IFERROR(VLOOKUP(D4,DB!A:I,9,0),"")</f>
        <v>Latis</v>
      </c>
    </row>
    <row r="5" spans="1:16" ht="15" customHeight="1">
      <c r="A5" s="106"/>
      <c r="B5" s="106" t="str">
        <f>IFERROR(VLOOKUP(D5,DB!A:K,11,0),"")</f>
        <v/>
      </c>
      <c r="C5" s="89"/>
      <c r="D5" s="87"/>
      <c r="E5" s="90"/>
      <c r="F5" s="91"/>
      <c r="G5" s="92">
        <f t="shared" ca="1" si="1"/>
        <v>46001.797597916666</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46001.797597916666</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46001.797597916666</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46001.797597916666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46001.797597916666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46001.797597916666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46001.797597916666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46001.797597916666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46001.797597916666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46001.797597916666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46001.797597916666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ref="G16:G61" ca="1" si="2">IFERROR(NOW()-F16,"")</f>
        <v>46001.797597916666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46001.797597916666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46001.797597916666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46001.797597916666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46001.797597916666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46001.797597916666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46001.797597916666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46001.797597916666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46001.797597916666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46001.797597916666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46001.797597916666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46001.797597916666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46001.797597916666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46001.797597916666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46001.797597916666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46001.797597916666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46001.797597916666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46001.797597916666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46001.797597916666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46001.797597916666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46001.797597916666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46001.797597916666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46001.797597916666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46001.797597916666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46001.797597916666</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46001.797597916666</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46001.797597916666</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46001.797597916666</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46001.797597916666</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46001.797597916666</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46001.797597916666</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46001.797597916666</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46001.797597916666</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46001.797597916666</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46001.797597916666</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46001.797597916666</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46001.797597916666</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46001.797597916666</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46001.797597916666</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46001.797597916666</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46001.797597916666</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46001.797597916666</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46001.797597916666</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46001.797597916666</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46001.797597916666</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t="shared" ca="1" si="2"/>
        <v>46001.797597916666</v>
      </c>
      <c r="H61" s="91"/>
      <c r="I61" s="106" t="str">
        <f>IFERROR(VLOOKUP(D61,DB!A:F,6,0),"")</f>
        <v/>
      </c>
      <c r="J61" s="106" t="str">
        <f>IFERROR(VLOOKUP(D61,DB!A:G,7,0),"")</f>
        <v/>
      </c>
      <c r="K61" s="93"/>
      <c r="L61" s="8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A7" sqref="A7:XFD7"/>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39126</v>
      </c>
    </row>
    <row r="2" spans="1:13" s="39" customFormat="1">
      <c r="A2" s="37" t="s">
        <v>39127</v>
      </c>
      <c r="B2" s="37" t="str">
        <f>IFERROR(VLOOKUP(D2,[1]DB!A:K,11,0),"")</f>
        <v>R5</v>
      </c>
      <c r="C2" s="37">
        <v>3</v>
      </c>
      <c r="D2" s="99" t="s">
        <v>36085</v>
      </c>
      <c r="E2" s="37" t="s">
        <v>39106</v>
      </c>
      <c r="F2" s="38">
        <v>45891.832060185188</v>
      </c>
      <c r="G2" s="101">
        <f ca="1">IFERROR(NOW()-F2,"")</f>
        <v>109.96553773147753</v>
      </c>
      <c r="H2" s="38">
        <v>45891.790393518517</v>
      </c>
      <c r="I2" s="37" t="str">
        <f>IFERROR(VLOOKUP(D2,[1]DB!A:F,6,0),"")</f>
        <v>Generator-SG</v>
      </c>
      <c r="J2" s="37" t="str">
        <f>IFERROR(VLOOKUP(D2,[1]DB!A:G,7,0),"")</f>
        <v>Vandalized</v>
      </c>
      <c r="K2" s="37" t="s">
        <v>39128</v>
      </c>
      <c r="L2" s="37" t="str">
        <f>IFERROR(VLOOKUP(D2,[1]DB!A:I,9,0),"")</f>
        <v>Latis</v>
      </c>
      <c r="M2" s="155"/>
    </row>
    <row r="3" spans="1:13" s="39" customFormat="1" ht="30.75">
      <c r="A3" s="37" t="s">
        <v>39129</v>
      </c>
      <c r="B3" s="37" t="str">
        <f>IFERROR(VLOOKUP(D3,[1]DB!A:K,11,0),"")</f>
        <v>R5</v>
      </c>
      <c r="C3" s="37">
        <v>1</v>
      </c>
      <c r="D3" s="37" t="s">
        <v>33407</v>
      </c>
      <c r="E3" s="37" t="s">
        <v>39109</v>
      </c>
      <c r="F3" s="38">
        <v>45926.188877314817</v>
      </c>
      <c r="G3" s="101">
        <f t="shared" ref="G3" ca="1" si="0">IFERROR(NOW()-F3,"")</f>
        <v>75.6087206018492</v>
      </c>
      <c r="H3" s="38">
        <v>45926.158159722225</v>
      </c>
      <c r="I3" s="37" t="str">
        <f>IFERROR(VLOOKUP(D3,[1]DB!A:F,6,0),"")</f>
        <v>SCECO</v>
      </c>
      <c r="J3" s="37" t="str">
        <f>IFERROR(VLOOKUP(D3,[1]DB!A:G,7,0),"")</f>
        <v>Good</v>
      </c>
      <c r="K3" s="37" t="s">
        <v>39130</v>
      </c>
      <c r="L3" s="37" t="str">
        <f>IFERROR(VLOOKUP(D3,[1]DB!A:I,9,0),"")</f>
        <v>Latis</v>
      </c>
      <c r="M3" s="37"/>
    </row>
    <row r="4" spans="1:13" s="39" customFormat="1" ht="45.75" customHeight="1">
      <c r="A4" s="102" t="s">
        <v>39131</v>
      </c>
      <c r="B4" s="102" t="str">
        <f>IFERROR(VLOOKUP(D4,[1]DB!A:K,11,0),"")</f>
        <v>R5</v>
      </c>
      <c r="C4" s="102">
        <v>1</v>
      </c>
      <c r="D4" s="102" t="s">
        <v>34832</v>
      </c>
      <c r="E4" s="102" t="s">
        <v>39109</v>
      </c>
      <c r="F4" s="103">
        <v>45948.661111111112</v>
      </c>
      <c r="G4" s="104">
        <f t="shared" ref="G4" ca="1" si="1">IFERROR(NOW()-F4,"")</f>
        <v>53.136486805553432</v>
      </c>
      <c r="H4" s="103">
        <v>45948.661111111112</v>
      </c>
      <c r="I4" s="102" t="str">
        <f>IFERROR(VLOOKUP(D4,[1]DB!A:F,6,0),"")</f>
        <v>SCECO</v>
      </c>
      <c r="J4" s="102" t="str">
        <f>IFERROR(VLOOKUP(D4,[1]DB!A:G,7,0),"")</f>
        <v>Dead</v>
      </c>
      <c r="K4" s="102" t="s">
        <v>39132</v>
      </c>
      <c r="L4" s="102" t="str">
        <f>IFERROR(VLOOKUP(D4,[1]DB!A:I,9,0),"")</f>
        <v>Latis</v>
      </c>
      <c r="M4" s="37"/>
    </row>
    <row r="5" spans="1:13" s="39" customFormat="1" ht="30.75">
      <c r="A5" s="102" t="s">
        <v>39133</v>
      </c>
      <c r="B5" s="102" t="str">
        <f>IFERROR(VLOOKUP(D5,[1]DB!A:K,11,0),"")</f>
        <v>R5</v>
      </c>
      <c r="C5" s="102">
        <v>1</v>
      </c>
      <c r="D5" s="102" t="s">
        <v>36592</v>
      </c>
      <c r="E5" s="102" t="s">
        <v>39106</v>
      </c>
      <c r="F5" s="103">
        <v>45981.373298611114</v>
      </c>
      <c r="G5" s="104">
        <f ca="1">IFERROR(NOW()-F5,"")</f>
        <v>20.424299305552267</v>
      </c>
      <c r="H5" s="130">
        <v>45981.360798611109</v>
      </c>
      <c r="I5" s="102" t="str">
        <f>IFERROR(VLOOKUP(D5,[1]DB!A:F,6,0),"")</f>
        <v>SCECO</v>
      </c>
      <c r="J5" s="102" t="str">
        <f>IFERROR(VLOOKUP(D5,[1]DB!A:G,7,0),"")</f>
        <v>Dead</v>
      </c>
      <c r="K5" s="102" t="s">
        <v>39134</v>
      </c>
      <c r="L5" s="102" t="str">
        <f>IFERROR(VLOOKUP(D5,[1]DB!A:I,9,0),"")</f>
        <v>Latis</v>
      </c>
      <c r="M5" s="37"/>
    </row>
    <row r="6" spans="1:13">
      <c r="A6" s="37" t="s">
        <v>39135</v>
      </c>
      <c r="B6" s="37" t="str">
        <f>IFERROR(VLOOKUP(D6,[1]DB!A:K,11,0),"")</f>
        <v>R5</v>
      </c>
      <c r="C6" s="37">
        <v>1</v>
      </c>
      <c r="D6" s="37" t="s">
        <v>37850</v>
      </c>
      <c r="E6" s="37" t="s">
        <v>39106</v>
      </c>
      <c r="F6" s="38">
        <v>45997.107488425929</v>
      </c>
      <c r="G6" s="129">
        <f t="shared" ref="G6" ca="1" si="2">IFERROR(NOW()-F6,"")</f>
        <v>4.6901094907370862</v>
      </c>
      <c r="H6" s="38">
        <v>45997.093599537038</v>
      </c>
      <c r="I6" s="37" t="str">
        <f>IFERROR(VLOOKUP(D6,[1]DB!A:F,6,0),"")</f>
        <v>SCECO</v>
      </c>
      <c r="J6" s="37" t="str">
        <f>IFERROR(VLOOKUP(D6,[1]DB!A:G,7,0),"")</f>
        <v>In progress</v>
      </c>
      <c r="K6" s="37" t="s">
        <v>39136</v>
      </c>
      <c r="L6" s="37" t="str">
        <f>IFERROR(VLOOKUP(D6,[1]DB!A:I,9,0),"")</f>
        <v>Latis</v>
      </c>
      <c r="M6" s="37"/>
    </row>
    <row r="7" spans="1:13">
      <c r="A7" s="37"/>
      <c r="B7" s="37" t="str">
        <f>IFERROR(VLOOKUP(D7,[1]DB!A:K,11,0),"")</f>
        <v/>
      </c>
      <c r="C7" s="37"/>
      <c r="D7" s="151"/>
      <c r="E7" s="37"/>
      <c r="F7" s="38"/>
      <c r="G7" s="129">
        <f ca="1">IFERROR(NOW()-F7,"")</f>
        <v>46001.797597916666</v>
      </c>
      <c r="H7" s="38"/>
      <c r="I7" s="37" t="str">
        <f>IFERROR(VLOOKUP(D7,[1]DB!A:F,6,0),"")</f>
        <v/>
      </c>
      <c r="J7" s="37" t="str">
        <f>IFERROR(VLOOKUP(D7,[1]DB!A:G,7,0),"")</f>
        <v/>
      </c>
      <c r="K7" s="37"/>
      <c r="L7" s="37" t="str">
        <f>IFERROR(VLOOKUP(D7,[1]DB!A:I,9,0),"")</f>
        <v/>
      </c>
      <c r="M7" s="37"/>
    </row>
    <row r="8" spans="1:13">
      <c r="A8" s="37"/>
      <c r="B8" s="37" t="str">
        <f>IFERROR(VLOOKUP(D8,[1]DB!A:K,11,0),"")</f>
        <v/>
      </c>
      <c r="C8" s="37"/>
      <c r="D8" s="37"/>
      <c r="E8" s="37"/>
      <c r="F8" s="38"/>
      <c r="G8" s="129">
        <f ca="1">IFERROR(NOW()-F8,"")</f>
        <v>46001.797597916666</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46001.797597916666</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46001.797597916666</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46001.797597916666</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46001.797597916666</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46001.797597916666</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46001.797597916666</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46001.797597916666</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46001.797597916666</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46001.797597916666</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46001.797597916666</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46001.797597916666</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46001.797597916666</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46001.797597916666</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46001.797597916666</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46001.797597916666</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46001.797597916666</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46001.797597916666</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46001.797597916666</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46001.797597916666</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46001.797597916666</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46001.797597916666</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46001.797597916666</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46001.797597916666</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46001.797597916666</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46001.797597916666</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46001.797597916666</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46001.797597916666</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46001.797597916666</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46001.797597916666</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46001.797597916666</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46001.797597916666</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46001.797597916666</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46001.797597916666</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46001.797597916666</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46001.797597916666</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46001.797597916666</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46001.797597916666</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46001.797597916666</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46001.797597916666</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46001.797597916666</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46001.797597916666</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46001.797597916666</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46001.797597916666</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46001.797597916666</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46001.797597916666</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46001.797597916666</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46001.797597916666</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46001.797597916666</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46001.797597916666</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46001.797597916666</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46001.797597916666</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46001.797597916666</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46001.797597916666</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46001.797597916666</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46001.797597916666</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46001.797597916666</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46001.797597916666</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46001.797597916666</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46001.797597916666</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46001.797597916666</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46001.797597916666</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46001.797597916666</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46001.797597916666</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46001.797597916666</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46001.797597916666</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46001.797597916666</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46001.797597916666</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46001.797597916666</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46001.797597916666</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46001.797597916666</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46001.797597916666</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46001.797597916666</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46001.797597916666</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46001.797597916666</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46001.797597916666</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46001.797597916666</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46001.797597916666</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46001.797597916666</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46001.797597916666</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46001.797597916666</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46001.797597916666</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46001.797597916666</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60" ca="1" si="0">IFERROR(NOW()-F2,"-")</f>
        <v>46001.797597916666</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46001.797597916666</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46001.797597916666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46001.797597916666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46001.797597916666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46001.797597916666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46001.797597916666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46001.797597916666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46001.797597916666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46001.797597916666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46001.797597916666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46001.797597916666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46001.797597916666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46001.797597916666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46001.797597916666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46001.797597916666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46001.797597916666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46001.797597916666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46001.797597916666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46001.797597916666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46001.797597916666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46001.797597916666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46001.797597916666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46001.797597916666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46001.797597916666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46001.797597916666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46001.797597916666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46001.797597916666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46001.797597916666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46001.797597916666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46001.797597916666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46001.797597916666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46001.797597916666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46001.797597916666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46001.797597916666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46001.797597916666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46001.797597916666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46001.797597916666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46001.797597916666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46001.797597916666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46001.797597916666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46001.797597916666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46001.797597916666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46001.797597916666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46001.797597916666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46001.797597916666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46001.797597916666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46001.797597916666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46001.797597916666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46001.797597916666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46001.797597916666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46001.797597916666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46001.797597916666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46001.797597916666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46001.797597916666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46001.797597916666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46001.797597916666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46001.797597916666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46001.797597916666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46001.797597916666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46001.797597916666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46001.797597916666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46001.797597916666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46001.797597916666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46001.797597916666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46001.797597916666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46001.797597916666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46001.797597916666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46001.797597916666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46001.797597916666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46001.797597916666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46001.797597916666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46001.797597916666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46001.797597916666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46001.797597916666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46001.797597916666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46001.797597916666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46001.797597916666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46001.797597916666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46001.797597916666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46001.797597916666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46001.797597916666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46001.797597916666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46001.797597916666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46001.797597916666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46001.797597916666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46001.797597916666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46001.797597916666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46001.797597916666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46001.797597916666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46001.797597916666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46001.797597916666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46001.797597916666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46001.797597916666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46001.797597916666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46001.797597916666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46001.797597916666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46001.797597916666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46001.797597916666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46001.797597916666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46001.797597916666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46001.797597916666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46001.797597916666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46001.797597916666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46001.797597916666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46001.797597916666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46001.797597916666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46001.797597916666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46001.797597916666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46001.797597916666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46001.797597916666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46001.797597916666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46001.797597916666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46001.797597916666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46001.797597916666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46001.797597916666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46001.797597916666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46001.797597916666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46001.797597916666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46001.797597916666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46001.797597916666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46001.797597916666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46001.797597916666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46001.797597916666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46001.797597916666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46001.797597916666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46001.797597916666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46001.797597916666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46001.797597916666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46001.797597916666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46001.797597916666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46001.797597916666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46001.797597916666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46001.797597916666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46001.797597916666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46001.797597916666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46001.797597916666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46001.797597916666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46001.797597916666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46001.797597916666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46001.797597916666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46001.797597916666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46001.797597916666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46001.797597916666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46001.797597916666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46001.797597916666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46001.797597916666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46001.797597916666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46001.797597916666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46001.797597916666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46001.797597916666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46001.797597916666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46001.797597916666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46001.797597916666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46001.797597916666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46001.797597916666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46001.797597916666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46001.797597916666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46001.797597916666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46001.797597916666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46001.797597916666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46001.797597916666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46001.797597916666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46001.797597916666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46001.797597916666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46001.797597916666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46001.797597916666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46001.797597916666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46001.797597916666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46001.797597916666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46001.797597916666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46001.797597916666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46001.797597916666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46001.797597916666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46001.797597916666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46001.797597916666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46001.797597916666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46001.797597916666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46001.797597916666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46001.797597916666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46001.797597916666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46001.797597916666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46001.797597916666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46001.797597916666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46001.797597916666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46001.797597916666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46001.797597916666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46001.797597916666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46001.797597916666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46001.797597916666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46001.797597916666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46001.797597916666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46001.797597916666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46001.797597916666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46001.797597916666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46001.797597916666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46001.797597916666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46001.797597916666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46001.797597916666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46001.797597916666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46001.797597916666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46001.797597916666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46001.797597916666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46001.797597916666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46001.797597916666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46001.797597916666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46001.797597916666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46001.797597916666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46001.797597916666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46001.797597916666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46001.797597916666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46001.797597916666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46001.797597916666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46001.797597916666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46001.797597916666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46001.797597916666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46001.797597916666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46001.797597916666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46001.797597916666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46001.797597916666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46001.797597916666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46001.797597916666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46001.797597916666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46001.797597916666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46001.797597916666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46001.797597916666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46001.797597916666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46001.797597916666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46001.797597916666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46001.797597916666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46001.797597916666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46001.797597916666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46001.797597916666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46001.797597916666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46001.797597916666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46001.797597916666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46001.797597916666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46001.797597916666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46001.797597916666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46001.797597916666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46001.797597916666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46001.797597916666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46001.797597916666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46001.797597916666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46001.797597916666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46001.797597916666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46001.797597916666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46001.797597916666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46001.797597916666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46001.797597916666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46001.797597916666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46001.797597916666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46001.797597916666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46001.797597916666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46001.797597916666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46001.797597916666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46001.797597916666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46001.797597916666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46001.797597916666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46001.797597916666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46001.797597916666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46001.797597916666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46001.797597916666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46001.797597916666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46001.797597916666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46001.797597916666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46001.797597916666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46001.797597916666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46001.797597916666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46001.797597916666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46001.797597916666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46001.797597916666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46001.797597916666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46001.797597916666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46001.797597916666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46001.797597916666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46001.797597916666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46001.797597916666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46001.797597916666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46001.797597916666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46001.797597916666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46001.797597916666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46001.797597916666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46001.797597916666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46001.797597916666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46001.797597916666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46001.797597916666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46001.797597916666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46001.797597916666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46001.797597916666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46001.797597916666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46001.797597916666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46001.797597916666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46001.797597916666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46001.797597916666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46001.797597916666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46001.797597916666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46001.797597916666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46001.797597916666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46001.797597916666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46001.797597916666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46001.797597916666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46001.797597916666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46001.797597916666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46001.797597916666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46001.797597916666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46001.797597916666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46001.797597916666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46001.797597916666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46001.797597916666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46001.797597916666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46001.797597916666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46001.797597916666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46001.797597916666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46001.797597916666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46001.797597916666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46001.797597916666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46001.797597916666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46001.797597916666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46001.797597916666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46001.797597916666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46001.797597916666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46001.797597916666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46001.797597916666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46001.797597916666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46001.797597916666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46001.797597916666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46001.797597916666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46001.797597916666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46001.797597916666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46001.797597916666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46001.797597916666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46001.797597916666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46001.797597916666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46001.797597916666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46001.797597916666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46001.797597916666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46001.797597916666</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46001.797597916666</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46001.797597916666</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46001.797597916666</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46001.797597916666</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46001.797597916666</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46001.797597916666</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46001.797597916666</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46001.797597916666</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46001.797597916666</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46001.797597916666</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46001.797597916666</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46001.797597916666</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46001.797597916666</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46001.797597916666</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46001.797597916666</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46001.797597916666</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46001.797597916666</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46001.797597916666</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46001.797597916666</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46001.797597916666</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46001.797597916666</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46001.797597916666</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46001.797597916666</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2025-12-10T16:09:27Z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