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67" documentId="120_S{2AC9BD13-BADA-5192-A53E-5A8FF88502F6}" xr6:coauthVersionLast="47" xr6:coauthVersionMax="47" xr10:uidLastSave="{8517480C-7BE6-451C-A77C-9C019BC5A98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<sst xmlns="http://schemas.openxmlformats.org/spreadsheetml/2006/main" count="180304" uniqueCount="39135">
  <si>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</si>
  <si>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</si>
  <si>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</si>
  <si>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</si>
  <si>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</si>
  <si>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</si>
  <si>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</si>
  <si>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</si>
  <si>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</si>
  <si>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</si>
  <si>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</si>
  <si>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</si>
  <si>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</si>
  <si>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</si>
  <si>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</si>
  <si>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</si>
  <si>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</si>
  <si>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</si>
  <si>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</si>
  <si>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</si>
  <si>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</si>
  <si>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</si>
  <si>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</si>
  <si>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</si>
  <si>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</si>
  <si>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</si>
  <si>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</si>
  <si>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</si>
  <si>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</si>
  <si>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</si>
  <si>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</si>
  <si>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</si>
  <si>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</si>
  <si>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</si>
  <si>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</si>
  <si>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</si>
  <si>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</si>
  <si>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</si>
  <si>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</si>
  <si>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</si>
  <si>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</si>
  <si>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</si>
  <si>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</si>
  <si>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</si>
  <si>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</si>
  <si>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</si>
  <si>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</si>
  <si>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</si>
  <si>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</si>
  <si>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</si>
  <si>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</si>
  <si>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</si>
  <si>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</si>
  <si>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</si>
  <si>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</si>
  <si>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</si>
  <si>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</si>
  <si>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</si>
  <si>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</si>
  <si>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</si>
  <si>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</si>
  <si>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</si>
  <si>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</si>
  <si>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</si>
  <si>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</si>
  <si>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</si>
  <si>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</si>
  <si>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</si>
  <si>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</si>
  <si>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</si>
  <si>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</si>
  <si>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</si>
  <si>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</si>
  <si>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</si>
  <si>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</si>
  <si>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</si>
  <si>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</si>
  <si>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</si>
  <si>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</si>
  <si>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</si>
  <si>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</si>
  <si>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</si>
  <si>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</si>
  <si>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</si>
  <si>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</si>
  <si>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</si>
  <si>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</si>
  <si>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</si>
  <si>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</si>
  <si>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</si>
  <si>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</si>
  <si>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</si>
  <si>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</si>
  <si>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</si>
  <si>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</si>
  <si>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</si>
  <si>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</si>
  <si>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</si>
  <si>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</si>
  <si>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</si>
  <si>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</si>
  <si>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</si>
  <si>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</si>
  <si>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</si>
  <si>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</si>
  <si>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</si>
  <si>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</si>
  <si>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</si>
  <si>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</si>
  <si>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</si>
  <si>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</si>
  <si>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</si>
  <si>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</si>
  <si>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</si>
  <si>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</si>
  <si>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</si>
  <si>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</si>
  <si>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</si>
  <si>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</si>
  <si>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</si>
  <si>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</si>
  <si>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</si>
  <si>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</si>
  <si>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</si>
  <si>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</si>
  <si>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</si>
  <si>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</si>
  <si>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</si>
  <si>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</si>
  <si>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</si>
  <si>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</si>
  <si>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</si>
  <si>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</si>
  <si>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</si>
  <si>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</si>
  <si>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</si>
  <si>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</si>
  <si>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</si>
  <si>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</si>
  <si>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</si>
  <si>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</si>
  <si>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</si>
  <si>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</si>
  <si>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</si>
  <si>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</si>
  <si>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</si>
  <si>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</si>
  <si>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</si>
  <si>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</si>
  <si>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</si>
  <si>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</si>
  <si>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</si>
  <si>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</si>
  <si>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</si>
  <si>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</si>
  <si>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</si>
  <si>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</si>
  <si>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</si>
  <si>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</si>
  <si>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</si>
  <si>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</si>
  <si>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</si>
  <si>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</si>
  <si>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</si>
  <si>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</si>
  <si>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</si>
  <si>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</si>
  <si>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</si>
  <si>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</si>
  <si>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</si>
  <si>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</si>
  <si>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</si>
  <si>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</si>
  <si>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</si>
  <si>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</si>
  <si>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</si>
  <si>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</si>
  <si>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</si>
  <si>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</si>
  <si>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</si>
  <si>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</si>
  <si>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</si>
  <si>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</si>
  <si>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</si>
  <si>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</si>
  <si>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</si>
  <si>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</si>
  <si>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</si>
  <si>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</si>
  <si>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</si>
  <si>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</si>
  <si>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</si>
  <si>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</si>
  <si>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</si>
  <si>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</si>
  <si>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</si>
  <si>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</si>
  <si>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</si>
  <si>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</si>
  <si>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</si>
  <si>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</si>
  <si>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</si>
  <si>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</si>
  <si>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</si>
  <si>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</si>
  <si>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</si>
  <si>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</si>
  <si>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</si>
  <si>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</si>
  <si>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</si>
  <si>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</si>
  <si>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</si>
  <si>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</si>
  <si>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</si>
  <si>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</si>
  <si>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</si>
  <si>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</si>
  <si>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</si>
  <si>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</si>
  <si>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</si>
  <si>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</si>
  <si>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</si>
  <si>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</si>
  <si>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</si>
  <si>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</si>
  <si>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</si>
  <si>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</si>
  <si>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</si>
  <si>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</si>
  <si>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</si>
  <si>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</si>
  <si>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</si>
  <si>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</si>
  <si>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</si>
  <si>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</si>
  <si>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</si>
  <si>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</si>
  <si>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</si>
  <si>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</si>
  <si>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</si>
  <si>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</si>
  <si>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</si>
  <si>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</si>
  <si>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</si>
  <si>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</si>
  <si>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</si>
  <si>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</si>
  <si>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</si>
  <si>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</si>
  <si>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</si>
  <si>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</si>
  <si>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</si>
  <si>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</si>
  <si>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</si>
  <si>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</si>
  <si>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</si>
  <si>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</si>
  <si>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</si>
  <si>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</si>
  <si>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</si>
  <si>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</si>
  <si>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</si>
  <si>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</si>
  <si>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</si>
  <si>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</si>
  <si>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</si>
  <si>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</si>
  <si>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</si>
  <si>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</si>
  <si>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</si>
  <si>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</si>
  <si>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</si>
  <si>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</si>
  <si>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</si>
  <si>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</si>
  <si>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</si>
  <si>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</si>
  <si>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</si>
  <si>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</si>
  <si>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</si>
  <si>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</si>
  <si>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</si>
  <si>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</si>
  <si>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</si>
  <si>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</si>
  <si>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</si>
  <si>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</si>
  <si>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</si>
  <si>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</si>
  <si>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</si>
  <si>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</si>
  <si>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</si>
  <si>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</si>
  <si>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</si>
  <si>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</si>
  <si>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</si>
  <si>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</si>
  <si>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</si>
  <si>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</si>
  <si>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</si>
  <si>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</si>
  <si>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</si>
  <si>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</si>
  <si>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</si>
  <si>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</si>
  <si>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</si>
  <si>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</si>
  <si>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</si>
  <si>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</si>
  <si>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</si>
  <si>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</si>
  <si>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</si>
  <si>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</si>
  <si>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</si>
  <si>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</si>
  <si>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</si>
  <si>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</si>
  <si>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</si>
  <si>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</si>
  <si>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</si>
  <si>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</si>
  <si>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</si>
  <si>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</si>
  <si>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</si>
  <si>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</si>
  <si>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</si>
  <si>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</si>
  <si>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</si>
  <si>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</si>
  <si>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</si>
  <si>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</si>
  <si>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</si>
  <si>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</si>
  <si>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</si>
  <si>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</si>
  <si>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</si>
  <si>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</si>
  <si>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</si>
  <si>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</si>
  <si>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</si>
  <si>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</si>
  <si>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</si>
  <si>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</si>
  <si>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</si>
  <si>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</si>
  <si>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</si>
  <si>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</si>
  <si>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</si>
  <si>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</si>
  <si>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</si>
  <si>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</si>
  <si>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</si>
  <si>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</si>
  <si>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</si>
  <si>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</si>
  <si>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</si>
  <si>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</si>
  <si>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</si>
  <si>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</si>
  <si>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</si>
  <si>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</si>
  <si>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</si>
  <si>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</si>
  <si>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</si>
  <si>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</si>
  <si>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</si>
  <si>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</si>
  <si>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</si>
  <si>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</si>
  <si>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</si>
  <si>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</si>
  <si>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</si>
  <si>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</si>
  <si>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</si>
  <si>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</si>
  <si>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</si>
  <si>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</si>
  <si>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</si>
  <si>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</si>
  <si>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</si>
  <si>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</si>
  <si>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</si>
  <si>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</si>
  <si>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</si>
  <si>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</si>
  <si>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</si>
  <si>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</si>
  <si>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</si>
  <si>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</si>
  <si>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</si>
  <si>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</si>
  <si>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</si>
  <si>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</si>
  <si>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</si>
  <si>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</si>
  <si>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</si>
  <si>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</si>
  <si>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</si>
  <si>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</si>
  <si>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</si>
  <si>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</si>
  <si>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</si>
  <si>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</si>
  <si>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</si>
  <si>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</si>
  <si>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</si>
  <si>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</si>
  <si>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</si>
  <si>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</si>
  <si>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</si>
  <si>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</si>
  <si>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</si>
  <si>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</si>
  <si>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</si>
  <si>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</si>
  <si>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</si>
  <si>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</si>
  <si>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</si>
  <si>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</si>
  <si>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</si>
  <si>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</si>
  <si>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</si>
  <si>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</si>
  <si>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</si>
  <si>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</si>
  <si>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</si>
  <si>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</si>
  <si>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</si>
  <si>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</si>
  <si>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</si>
  <si>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</si>
  <si>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</si>
  <si>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</si>
  <si>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</si>
  <si>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</si>
  <si>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</si>
  <si>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</si>
  <si>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</si>
  <si>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</si>
  <si>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</si>
  <si>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</si>
  <si>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</si>
  <si>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</si>
  <si>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</si>
  <si>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</si>
  <si>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</si>
  <si>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</si>
  <si>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</si>
  <si>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</si>
  <si>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</si>
  <si>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</si>
  <si>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</si>
  <si>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</si>
  <si>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</si>
  <si>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</si>
  <si>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</si>
  <si>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</si>
  <si>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</si>
  <si>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</si>
  <si>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</si>
  <si>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</si>
  <si>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</si>
  <si>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</si>
  <si>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</si>
  <si>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</si>
  <si>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</si>
  <si>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</si>
  <si>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</si>
  <si>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</si>
  <si>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</si>
  <si>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</si>
  <si>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</si>
  <si>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</si>
  <si>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</si>
  <si>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</si>
  <si>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</si>
  <si>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</si>
  <si>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</si>
  <si>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</si>
  <si>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</si>
  <si>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</si>
  <si>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</si>
  <si>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</si>
  <si>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</si>
  <si>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</si>
  <si>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</si>
  <si>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</si>
  <si>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</si>
  <si>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</si>
  <si>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</si>
  <si>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</si>
  <si>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</si>
  <si>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</si>
  <si>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</si>
  <si>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</si>
  <si>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</si>
  <si>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</si>
  <si>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</si>
  <si>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</si>
  <si>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</si>
  <si>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</si>
  <si>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</si>
  <si>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</si>
  <si>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</si>
  <si>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</si>
  <si>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</si>
  <si>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</si>
  <si>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</si>
  <si>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</si>
  <si>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</si>
  <si>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</si>
  <si>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</si>
  <si>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</si>
  <si>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</si>
  <si>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</si>
  <si>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</si>
  <si>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</si>
  <si>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</si>
  <si>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</si>
  <si>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</si>
  <si>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</si>
  <si>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</si>
  <si>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</si>
  <si>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</si>
  <si>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</si>
  <si>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</si>
  <si>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</si>
  <si>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</si>
  <si>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</si>
  <si>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</si>
  <si>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</si>
  <si>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</si>
  <si>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</si>
  <si>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</si>
  <si>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</si>
  <si>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</si>
  <si>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</si>
  <si>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</si>
  <si>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</si>
  <si>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</si>
  <si>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</si>
  <si>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</si>
  <si>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</si>
  <si>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</si>
  <si>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</si>
  <si>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</si>
  <si>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</si>
  <si>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</si>
  <si>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</si>
  <si>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</si>
  <si>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</si>
  <si>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</si>
  <si>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</si>
  <si>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</si>
  <si>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</si>
  <si>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</si>
  <si>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</si>
  <si>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</si>
  <si>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</si>
  <si>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</si>
  <si>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</si>
  <si>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</si>
  <si>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</si>
  <si>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</si>
  <si>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</si>
  <si>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</si>
  <si>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</si>
  <si>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</si>
  <si>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</si>
  <si>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</si>
  <si>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</si>
  <si>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</si>
  <si>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</si>
  <si>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</si>
  <si>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</si>
  <si>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</si>
  <si>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</si>
  <si>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</si>
  <si>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</si>
  <si>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</si>
  <si>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</si>
  <si>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</si>
  <si>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</si>
  <si>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</si>
  <si>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</si>
  <si>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</si>
  <si>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</si>
  <si>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</si>
  <si>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</si>
  <si>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</si>
  <si>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</si>
  <si>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</si>
  <si>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</si>
  <si>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</si>
  <si>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</si>
  <si>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</si>
  <si>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</si>
  <si>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</si>
  <si>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</si>
  <si>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</si>
  <si>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</si>
  <si>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</si>
  <si>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</si>
  <si>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</si>
  <si>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</si>
  <si>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</si>
  <si>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</si>
  <si>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</si>
  <si>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</si>
  <si>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</si>
  <si>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</si>
  <si>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</si>
  <si>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</si>
  <si>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</si>
  <si>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</si>
  <si>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</si>
  <si>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</si>
  <si>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</si>
  <si>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</si>
  <si>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</si>
  <si>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</si>
  <si>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</si>
  <si>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</si>
  <si>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</si>
  <si>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</si>
  <si>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</si>
  <si>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</si>
  <si>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</si>
  <si>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</si>
  <si>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</si>
  <si>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</si>
  <si>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</si>
  <si>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</si>
  <si>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</si>
  <si>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</si>
  <si>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</si>
  <si>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</si>
  <si>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</si>
  <si>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</si>
  <si>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</si>
  <si>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</si>
  <si>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</si>
  <si>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</si>
  <si>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</si>
  <si>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</si>
  <si>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</si>
  <si>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</si>
  <si>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</si>
  <si>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</si>
  <si>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</si>
  <si>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</si>
  <si>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</si>
  <si>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</si>
  <si>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</si>
  <si>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</si>
  <si>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</si>
  <si>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</si>
  <si>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</si>
  <si>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</si>
  <si>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</si>
  <si>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</si>
  <si>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</si>
  <si>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</si>
  <si>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</si>
  <si>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</si>
  <si>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</si>
  <si>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</si>
  <si>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</si>
  <si>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</si>
  <si>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</si>
  <si>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</si>
  <si>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</si>
  <si>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</si>
  <si>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</si>
  <si>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</si>
  <si>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</si>
  <si>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</si>
  <si>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</si>
  <si>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</si>
  <si>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</si>
  <si>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</si>
  <si>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</si>
  <si>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</si>
  <si>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</si>
  <si>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</si>
  <si>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</si>
  <si>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</si>
  <si>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</si>
  <si>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</si>
  <si>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</si>
  <si>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</si>
  <si>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</si>
  <si>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</si>
  <si>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</si>
  <si>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</si>
  <si>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</si>
  <si>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</si>
  <si>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</si>
  <si>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</si>
  <si>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</si>
  <si>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</si>
  <si>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</si>
  <si>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</si>
  <si>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</si>
  <si>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</si>
  <si>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</si>
  <si>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</si>
  <si>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</si>
  <si>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</si>
  <si>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</si>
  <si>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</si>
  <si>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</si>
  <si>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</si>
  <si>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</si>
  <si>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</si>
  <si>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</si>
  <si>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</si>
  <si>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</si>
  <si>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</si>
  <si>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</si>
  <si>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</si>
  <si>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</si>
  <si>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</si>
  <si>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</si>
  <si>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</si>
  <si>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</si>
  <si>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</si>
  <si>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</si>
  <si>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</si>
  <si>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</si>
  <si>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</si>
  <si>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</si>
  <si>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</si>
  <si>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</si>
  <si>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</si>
  <si>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</si>
  <si>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</si>
  <si>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</si>
  <si>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</si>
  <si>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</si>
  <si>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</si>
  <si>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</si>
  <si>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</si>
  <si>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</si>
  <si>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</si>
  <si>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</si>
  <si>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</si>
  <si>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</si>
  <si>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</si>
  <si>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</si>
  <si>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</si>
  <si>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</si>
  <si>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</si>
  <si>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</si>
  <si>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</si>
  <si>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</si>
  <si>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</si>
  <si>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</si>
  <si>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</si>
  <si>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</si>
  <si>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</si>
  <si>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</si>
  <si>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</si>
  <si>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</si>
  <si>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</si>
  <si>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</si>
  <si>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</si>
  <si>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</si>
  <si>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</si>
  <si>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</si>
  <si>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</si>
  <si>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</si>
  <si>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</si>
  <si>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</si>
  <si>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</si>
  <si>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</si>
  <si>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</si>
  <si>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</si>
  <si>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</si>
  <si>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</si>
  <si>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</si>
  <si>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</si>
  <si>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</si>
  <si>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</si>
  <si>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</si>
  <si>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</si>
  <si>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</si>
  <si>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</si>
  <si>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</si>
  <si>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</si>
  <si>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</si>
  <si>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</si>
  <si>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</si>
  <si>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</si>
  <si>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</si>
  <si>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</si>
  <si>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</si>
  <si>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</si>
  <si>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</si>
  <si>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</si>
  <si>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</si>
  <si>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</si>
  <si>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</si>
  <si>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</si>
  <si>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</si>
  <si>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</si>
  <si>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</si>
  <si>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</si>
  <si>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</si>
  <si>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</si>
  <si>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</si>
  <si>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</si>
  <si>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</si>
  <si>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</si>
  <si>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</si>
  <si>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</si>
  <si>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</si>
  <si>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</si>
  <si>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</si>
  <si>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</si>
  <si>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</si>
  <si>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</si>
  <si>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</si>
  <si>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</si>
  <si>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</si>
  <si>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</si>
  <si>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</si>
  <si>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</si>
  <si>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</si>
  <si>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</si>
  <si>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</si>
  <si>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</si>
  <si>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</si>
  <si>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</si>
  <si>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</si>
  <si>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</si>
  <si>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</si>
  <si>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</si>
  <si>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</si>
  <si>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</si>
  <si>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</si>
  <si>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</si>
  <si>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</si>
  <si>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</si>
  <si>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</si>
  <si>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</si>
  <si>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</si>
  <si>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</si>
  <si>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</si>
  <si>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</si>
  <si>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</si>
  <si>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</si>
  <si>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</si>
  <si>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</si>
  <si>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</si>
  <si>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</si>
  <si>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</si>
  <si>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</si>
  <si>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</si>
  <si>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</si>
  <si>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</si>
  <si>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</si>
  <si>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</si>
  <si>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</si>
  <si>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</si>
  <si>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</si>
  <si>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</si>
  <si>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</si>
  <si>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</si>
  <si>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</si>
  <si>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</si>
  <si>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</si>
  <si>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</si>
  <si>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</si>
  <si>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</si>
  <si>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</si>
  <si>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</si>
  <si>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</si>
  <si>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</si>
  <si>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</si>
  <si>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</si>
  <si>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</si>
  <si>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</si>
  <si>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</si>
  <si>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</si>
  <si>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</si>
  <si>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</si>
  <si>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</si>
  <si>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</si>
  <si>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</si>
  <si>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</si>
  <si>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</si>
  <si>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</si>
  <si>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</si>
  <si>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</si>
  <si>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</si>
  <si>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</si>
  <si>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</si>
  <si>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</si>
  <si>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</si>
  <si>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</si>
  <si>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</si>
  <si>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</si>
  <si>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</si>
  <si>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</si>
  <si>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</si>
  <si>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</si>
  <si>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</si>
  <si>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</si>
  <si>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</si>
  <si>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</si>
  <si>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</si>
  <si>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</si>
  <si>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</si>
  <si>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</si>
  <si>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</si>
  <si>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</si>
  <si>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</si>
  <si>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</si>
  <si>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</si>
  <si>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</si>
  <si>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</si>
  <si>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</si>
  <si>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</si>
  <si>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</si>
  <si>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</si>
  <si>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</si>
  <si>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</si>
  <si>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</si>
  <si>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</si>
  <si>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</si>
  <si>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</si>
  <si>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</si>
  <si>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</si>
  <si>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</si>
  <si>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</si>
  <si>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</si>
  <si>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</si>
  <si>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</si>
  <si>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</si>
  <si>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</si>
  <si>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</si>
  <si>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</si>
  <si>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</si>
  <si>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</si>
  <si>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</si>
  <si>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</si>
  <si>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</si>
  <si>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</si>
  <si>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</si>
  <si>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</si>
  <si>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</si>
  <si>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</si>
  <si>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</si>
  <si>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</si>
  <si>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</si>
  <si>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</si>
  <si>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</si>
  <si>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</si>
  <si>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</si>
  <si>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</si>
  <si>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</si>
  <si>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</si>
  <si>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</si>
  <si>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</si>
  <si>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</si>
  <si>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</si>
  <si>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</si>
  <si>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</si>
  <si>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</si>
  <si>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</si>
  <si>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</si>
  <si>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</si>
  <si>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</si>
  <si>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</si>
  <si>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</si>
  <si>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</si>
  <si>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</si>
  <si>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</si>
  <si>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</si>
  <si>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</si>
  <si>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</si>
  <si>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</si>
  <si>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</si>
  <si>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</si>
  <si>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</si>
  <si>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</si>
  <si>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</si>
  <si>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</si>
  <si>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</si>
  <si>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</si>
  <si>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</si>
  <si>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</si>
  <si>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</si>
  <si>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</si>
  <si>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</si>
  <si>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</si>
  <si>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</si>
  <si>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</si>
  <si>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</si>
  <si>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</si>
  <si>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</si>
  <si>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</si>
  <si>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</si>
  <si>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</si>
  <si>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</si>
  <si>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</si>
  <si>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</si>
  <si>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</si>
  <si>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</si>
  <si>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</si>
  <si>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</si>
  <si>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</si>
  <si>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</si>
  <si>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</si>
  <si>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</si>
  <si>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</si>
  <si>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</si>
  <si>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</si>
  <si>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</si>
  <si>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</si>
  <si>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</si>
  <si>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</si>
  <si>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</si>
  <si>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</si>
  <si>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</si>
  <si>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</si>
  <si>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</si>
  <si>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</si>
  <si>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</si>
  <si>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</si>
  <si>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</si>
  <si>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</si>
  <si>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</si>
  <si>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</si>
  <si>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</si>
  <si>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</si>
  <si>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</si>
  <si>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</si>
  <si>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</si>
  <si>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</si>
  <si>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</si>
  <si>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</si>
  <si>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</si>
  <si>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</si>
  <si>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</si>
  <si>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</si>
  <si>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</si>
  <si>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</si>
  <si>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</si>
  <si>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</si>
  <si>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</si>
  <si>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</si>
  <si>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</si>
  <si>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</si>
  <si>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</si>
  <si>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</si>
  <si>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</si>
  <si>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</si>
  <si>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</si>
  <si>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</si>
  <si>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</si>
  <si>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</si>
  <si>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</si>
  <si>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</si>
  <si>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</si>
  <si>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</si>
  <si>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</si>
  <si>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</si>
  <si>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</si>
  <si>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</si>
  <si>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</si>
  <si>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</si>
  <si>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</si>
  <si>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</si>
  <si>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</si>
  <si>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</si>
  <si>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</si>
  <si>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</si>
  <si>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</si>
  <si>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</si>
  <si>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</si>
  <si>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</si>
  <si>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</si>
  <si>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</si>
  <si>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</si>
  <si>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</si>
  <si>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</si>
  <si>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</si>
  <si>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</si>
  <si>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</si>
  <si>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</si>
  <si>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</si>
  <si>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</si>
  <si>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</si>
  <si>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</si>
  <si>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</si>
  <si>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</si>
  <si>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</si>
  <si>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</si>
  <si>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</si>
  <si>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</si>
  <si>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</si>
  <si>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</si>
  <si>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</si>
  <si>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</si>
  <si>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</si>
  <si>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</si>
  <si>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</si>
  <si>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</si>
  <si>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</si>
  <si>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</si>
  <si>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</si>
  <si>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</si>
  <si>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</si>
  <si>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</si>
  <si>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</si>
  <si>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</si>
  <si>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</si>
  <si>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</si>
  <si>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</si>
  <si>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</si>
  <si>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</si>
  <si>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</si>
  <si>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</si>
  <si>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</si>
  <si>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</si>
  <si>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</si>
  <si>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</si>
  <si>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</si>
  <si>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</si>
  <si>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</si>
  <si>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</si>
  <si>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</si>
  <si>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</si>
  <si>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</si>
  <si>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</si>
  <si>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</si>
  <si>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</si>
  <si>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</si>
  <si>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</si>
  <si>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</si>
  <si>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</si>
  <si>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</si>
  <si>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</si>
  <si>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</si>
  <si>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</si>
  <si>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</si>
  <si>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</si>
  <si>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</si>
  <si>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</si>
  <si>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</si>
  <si>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</si>
  <si>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</si>
  <si>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</si>
  <si>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</si>
  <si>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</si>
  <si>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</si>
  <si>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</si>
  <si>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</si>
  <si>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</si>
  <si>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</si>
  <si>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</si>
  <si>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</si>
  <si>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</si>
  <si>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</si>
  <si>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</si>
  <si>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</si>
  <si>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</si>
  <si>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</si>
  <si>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</si>
  <si>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</si>
  <si>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</si>
  <si>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</si>
  <si>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</si>
  <si>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</si>
  <si>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</si>
  <si>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</si>
  <si>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</si>
  <si>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</si>
  <si>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</si>
  <si>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</si>
  <si>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</si>
  <si>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</si>
  <si>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</si>
  <si>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</si>
  <si>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</si>
  <si>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</si>
  <si>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</si>
  <si>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</si>
  <si>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</si>
  <si>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</si>
  <si>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</si>
  <si>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</si>
  <si>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</si>
  <si>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</si>
  <si>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</si>
  <si>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</si>
  <si>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</si>
  <si>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</si>
  <si>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</si>
  <si>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</si>
  <si>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</si>
  <si>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</si>
  <si>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</si>
  <si>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</si>
  <si>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</si>
  <si>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</si>
  <si>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</si>
  <si>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</si>
  <si>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</si>
  <si>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</si>
  <si>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</si>
  <si>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</si>
  <si>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</si>
  <si>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</si>
  <si>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</si>
  <si>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</si>
  <si>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</si>
  <si>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</si>
  <si>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</si>
  <si>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</si>
  <si>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</si>
  <si>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</si>
  <si>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</si>
  <si>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</si>
  <si>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</si>
  <si>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</si>
  <si>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</si>
  <si>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</si>
  <si>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</si>
  <si>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</si>
  <si>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</si>
  <si>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</si>
  <si>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</si>
  <si>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</si>
  <si>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</si>
  <si>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</si>
  <si>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</si>
  <si>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</si>
  <si>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</si>
  <si>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</si>
  <si>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</si>
  <si>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</si>
  <si>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</si>
  <si>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</si>
  <si>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</si>
  <si>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</si>
  <si>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</si>
  <si>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</si>
  <si>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</si>
  <si>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</si>
  <si>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</si>
  <si>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</si>
  <si>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</si>
  <si>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</si>
  <si>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</si>
  <si>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</si>
  <si>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</si>
  <si>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</si>
  <si>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</si>
  <si>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</si>
  <si>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</si>
  <si>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</si>
  <si>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</si>
  <si>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</si>
  <si>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</si>
  <si>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</si>
  <si>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</si>
  <si>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</si>
  <si>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</si>
  <si>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</si>
  <si>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</si>
  <si>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</si>
  <si>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</si>
  <si>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</si>
  <si>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</si>
  <si>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</si>
  <si>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</si>
  <si>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</si>
  <si>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</si>
  <si>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</si>
  <si>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</si>
  <si>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</si>
  <si>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</si>
  <si>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</si>
  <si>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</si>
  <si>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</si>
  <si>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</si>
  <si>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</si>
  <si>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</si>
  <si>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</si>
  <si>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</si>
  <si>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</si>
  <si>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</si>
  <si>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</si>
  <si>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</si>
  <si>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</si>
  <si>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</si>
  <si>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</si>
  <si>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</si>
  <si>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</si>
  <si>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</si>
  <si>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</si>
  <si>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</si>
  <si>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</si>
  <si>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</si>
  <si>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</si>
  <si>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</si>
  <si>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</si>
  <si>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</si>
  <si>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</si>
  <si>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</si>
  <si>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</si>
  <si>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</si>
  <si>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</si>
  <si>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</si>
  <si>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</si>
  <si>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</si>
  <si>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</si>
  <si>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</si>
  <si>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</si>
  <si>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</si>
  <si>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</si>
  <si>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</si>
  <si>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</si>
  <si>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</si>
  <si>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</si>
  <si>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</si>
  <si>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</si>
  <si>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</si>
  <si>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</si>
  <si>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</si>
  <si>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</si>
  <si>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</si>
  <si>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</si>
  <si>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</si>
  <si>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</si>
  <si>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</si>
  <si>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</si>
  <si>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</si>
  <si>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</si>
  <si>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</si>
  <si>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</si>
  <si>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</si>
  <si>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</si>
  <si>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</si>
  <si>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</si>
  <si>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</si>
  <si>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</si>
  <si>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</si>
  <si>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</si>
  <si>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</si>
  <si>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</si>
  <si>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</si>
  <si>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</si>
  <si>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</si>
  <si>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</si>
  <si>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</si>
  <si>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</si>
  <si>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</si>
  <si>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</si>
  <si>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</si>
  <si>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</si>
  <si>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</si>
  <si>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</si>
  <si>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</si>
  <si>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</si>
  <si>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</si>
  <si>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</si>
  <si>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</si>
  <si>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</si>
  <si>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</si>
  <si>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</si>
  <si>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</si>
  <si>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</si>
  <si>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</si>
  <si>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</si>
  <si>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</si>
  <si>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</si>
  <si>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</si>
  <si>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</si>
  <si>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</si>
  <si>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</si>
  <si>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</si>
  <si>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</si>
  <si>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</si>
  <si>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</si>
  <si>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</si>
  <si>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</si>
  <si>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</si>
  <si>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</si>
  <si>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</si>
  <si>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</si>
  <si>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</si>
  <si>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</si>
  <si>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</si>
  <si>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</si>
  <si>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</si>
  <si>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</si>
  <si>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</si>
  <si>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</si>
  <si>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</si>
  <si>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</si>
  <si>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</si>
  <si>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</si>
  <si>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</si>
  <si>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</si>
  <si>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</si>
  <si>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</si>
  <si>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</si>
  <si>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</si>
  <si>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</si>
  <si>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</si>
  <si>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</si>
  <si>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</si>
  <si>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</si>
  <si>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</si>
  <si>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</si>
  <si>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</si>
  <si>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</si>
  <si>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</si>
  <si>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</si>
  <si>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</si>
  <si>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</si>
  <si>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</si>
  <si>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</si>
  <si>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</si>
  <si>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</si>
  <si>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</si>
  <si>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</si>
  <si>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</si>
  <si>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</si>
  <si>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</si>
  <si>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</si>
  <si>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</si>
  <si>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</si>
  <si>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</si>
  <si>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</si>
  <si>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</si>
  <si>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</si>
  <si>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</si>
  <si>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</si>
  <si>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</si>
  <si>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</si>
  <si>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</si>
  <si>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</si>
  <si>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</si>
  <si>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</si>
  <si>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</si>
  <si>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</si>
  <si>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</si>
  <si>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</si>
  <si>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</si>
  <si>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</si>
  <si>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</si>
  <si>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</si>
  <si>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</si>
  <si>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</si>
  <si>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</si>
  <si>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</si>
  <si>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</si>
  <si>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</si>
  <si>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</si>
  <si>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</si>
  <si>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</si>
  <si>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</si>
  <si>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</si>
  <si>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</si>
  <si>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</si>
  <si>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</si>
  <si>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</si>
  <si>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</si>
  <si>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</si>
  <si>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</si>
  <si>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</si>
  <si>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</si>
  <si>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</si>
  <si>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</si>
  <si>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</si>
  <si>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</si>
  <si>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</si>
  <si>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</si>
  <si>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</si>
  <si>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</si>
  <si>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</si>
  <si>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</si>
  <si>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</si>
  <si>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</si>
  <si>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</si>
  <si>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</si>
  <si>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</si>
  <si>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</si>
  <si>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</si>
  <si>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</si>
  <si>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</si>
  <si>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</si>
  <si>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</si>
  <si>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</si>
  <si>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</si>
  <si>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</si>
  <si>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</si>
  <si>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</si>
  <si>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</si>
  <si>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</si>
  <si>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</si>
  <si>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</si>
  <si>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</si>
  <si>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</si>
  <si>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</si>
  <si>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</si>
  <si>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</si>
  <si>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</si>
  <si>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</si>
  <si>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</si>
  <si>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</si>
  <si>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</si>
  <si>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</si>
  <si>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</si>
  <si>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</si>
  <si>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</si>
  <si>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</si>
  <si>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</si>
  <si>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</si>
  <si>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</si>
  <si>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</si>
  <si>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</si>
  <si>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</si>
  <si>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</si>
  <si>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</si>
  <si>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</si>
  <si>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</si>
  <si>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</si>
  <si>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</si>
  <si>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</si>
  <si>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</si>
  <si>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</si>
  <si>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</si>
  <si>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</si>
  <si>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</si>
  <si>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</si>
  <si>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</si>
  <si>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</si>
  <si>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</si>
  <si>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</si>
  <si>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</si>
  <si>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</si>
  <si>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</si>
  <si>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</si>
  <si>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</si>
  <si>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</si>
  <si>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</si>
  <si>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</si>
  <si>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</si>
  <si>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</si>
  <si>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</si>
  <si>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</si>
  <si>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</si>
  <si>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</si>
  <si>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</si>
  <si>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</si>
  <si>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</si>
  <si>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</si>
  <si>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</si>
  <si>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</si>
  <si>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</si>
  <si>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</si>
  <si>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</si>
  <si>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</si>
  <si>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</si>
  <si>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</si>
  <si>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</si>
  <si>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</si>
  <si>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</si>
  <si>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</si>
  <si>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</si>
  <si>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</si>
  <si>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</si>
  <si>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</si>
  <si>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</si>
  <si>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</si>
  <si>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</si>
  <si>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</si>
  <si>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</si>
  <si>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</si>
  <si>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</si>
  <si>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</si>
  <si>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</si>
  <si>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</si>
  <si>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</si>
  <si>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</si>
  <si>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</si>
  <si>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</si>
  <si>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</si>
  <si>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</si>
  <si>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</si>
  <si>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</si>
  <si>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</si>
  <si>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</si>
  <si>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</si>
  <si>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</si>
  <si>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</si>
  <si>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</si>
  <si>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</si>
  <si>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</si>
  <si>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</si>
  <si>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</si>
  <si>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</si>
  <si>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</si>
  <si>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</si>
  <si>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</si>
  <si>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</si>
  <si>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</si>
  <si>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</si>
  <si>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</si>
  <si>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</si>
  <si>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</si>
  <si>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</si>
  <si>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</si>
  <si>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</si>
  <si>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</si>
  <si>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</si>
  <si>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</si>
  <si>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</si>
  <si>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</si>
  <si>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</si>
  <si>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</si>
  <si>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</si>
  <si>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</si>
  <si>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</si>
  <si>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</si>
  <si>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</si>
  <si>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</si>
  <si>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</si>
  <si>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</si>
  <si>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</si>
  <si>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</si>
  <si>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</si>
  <si>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</si>
  <si>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</si>
  <si>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</si>
  <si>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</si>
  <si>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</si>
  <si>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</si>
  <si>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</si>
  <si>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</si>
  <si>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</si>
  <si>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</si>
  <si>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</si>
  <si>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</si>
  <si>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</si>
  <si>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</si>
  <si>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</si>
  <si>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</si>
  <si>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</si>
  <si>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</si>
  <si>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</si>
  <si>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</si>
  <si>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</si>
  <si>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</si>
  <si>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</si>
  <si>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</si>
  <si>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</si>
  <si>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</si>
  <si>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</si>
  <si>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</si>
  <si>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</si>
  <si>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</si>
  <si>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</si>
  <si>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</si>
  <si>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</si>
  <si>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</si>
  <si>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</si>
  <si>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</si>
  <si>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</si>
  <si>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</si>
  <si>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</si>
  <si>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</si>
  <si>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</si>
  <si>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</si>
  <si>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</si>
  <si>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</si>
  <si>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</si>
  <si>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</si>
  <si>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</si>
  <si>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</si>
  <si>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</si>
  <si>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</si>
  <si>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</si>
  <si>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</si>
  <si>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</si>
  <si>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</si>
  <si>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</si>
  <si>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</si>
  <si>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</si>
  <si>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</si>
  <si>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</si>
  <si>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</si>
  <si>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</si>
  <si>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</si>
  <si>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</si>
  <si>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</si>
  <si>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</si>
  <si>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</si>
  <si>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</si>
  <si>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</si>
  <si>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</si>
  <si>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</si>
  <si>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</si>
  <si>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</si>
  <si>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</si>
  <si>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</si>
  <si>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</si>
  <si>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</si>
  <si>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</si>
  <si>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</si>
  <si>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</si>
  <si>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</si>
  <si>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</si>
  <si>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</si>
  <si>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</si>
  <si>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</si>
  <si>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</si>
  <si>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</si>
  <si>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</si>
  <si>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</si>
  <si>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</si>
  <si>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</si>
  <si>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</si>
  <si>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</si>
  <si>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</si>
  <si>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</si>
  <si>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</si>
  <si>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</si>
  <si>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</si>
  <si>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</si>
  <si>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</si>
  <si>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</si>
  <si>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</si>
  <si>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</si>
  <si>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</si>
  <si>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</si>
  <si>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</si>
  <si>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</si>
  <si>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</si>
  <si>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</si>
  <si>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</si>
  <si>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</si>
  <si>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</si>
  <si>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</si>
  <si>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</si>
  <si>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</si>
  <si>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</si>
  <si>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</si>
  <si>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</si>
  <si>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</si>
  <si>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</si>
  <si>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</si>
  <si>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</si>
  <si>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</si>
  <si>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</si>
  <si>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</si>
  <si>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</si>
  <si>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</si>
  <si>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</si>
  <si>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</si>
  <si>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</si>
  <si>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</si>
  <si>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</si>
  <si>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</si>
  <si>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</si>
  <si>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</si>
  <si>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</si>
  <si>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</si>
  <si>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</si>
  <si>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</si>
  <si>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</si>
  <si>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</si>
  <si>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</si>
  <si>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</si>
  <si>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</si>
  <si>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</si>
  <si>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</si>
  <si>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</si>
  <si>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</si>
  <si>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</si>
  <si>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</si>
  <si>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</si>
  <si>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</si>
  <si>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</si>
  <si>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</si>
  <si>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</si>
  <si>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</si>
  <si>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</si>
  <si>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</si>
  <si>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</si>
  <si>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</si>
  <si>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</si>
  <si>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</si>
  <si>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</si>
  <si>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</si>
  <si>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</si>
  <si>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</si>
  <si>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</si>
  <si>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</si>
  <si>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</si>
  <si>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</si>
  <si>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</si>
  <si>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</si>
  <si>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</si>
  <si>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</si>
  <si>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</si>
  <si>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</si>
  <si>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</si>
  <si>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</si>
  <si>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</si>
  <si>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</si>
  <si>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</si>
  <si>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</si>
  <si>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</si>
  <si>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</si>
  <si>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</si>
  <si>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</si>
  <si>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</si>
  <si>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</si>
  <si>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</si>
  <si>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</si>
  <si>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</si>
  <si>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</si>
  <si>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</si>
  <si>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</si>
  <si>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</si>
  <si>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</si>
  <si>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</si>
  <si>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</si>
  <si>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</si>
  <si>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</si>
  <si>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</si>
  <si>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</si>
  <si>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</si>
  <si>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</si>
  <si>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</si>
  <si>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</si>
  <si>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</si>
  <si>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</si>
  <si>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</si>
  <si>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</si>
  <si>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</si>
  <si>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</si>
  <si>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</si>
  <si>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</si>
  <si>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</si>
  <si>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</si>
  <si>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</si>
  <si>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</si>
  <si>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</si>
  <si>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</si>
  <si>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</si>
  <si>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</si>
  <si>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</si>
  <si>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</si>
  <si>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</si>
  <si>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</si>
  <si>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</si>
  <si>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</si>
  <si>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</si>
  <si>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</si>
  <si>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</si>
  <si>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</si>
  <si>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</si>
  <si>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</si>
  <si>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</si>
  <si>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</si>
  <si>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</si>
  <si>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</si>
  <si>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</si>
  <si>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</si>
  <si>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</si>
  <si>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</si>
  <si>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</si>
  <si>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</si>
  <si>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</si>
  <si>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</si>
  <si>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</si>
  <si>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</si>
  <si>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</si>
  <si>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</si>
  <si>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</si>
  <si>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</si>
  <si>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</si>
  <si>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</si>
  <si>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</si>
  <si>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</si>
  <si>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</si>
  <si>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</si>
  <si>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</si>
  <si>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</si>
  <si>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</si>
  <si>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</si>
  <si>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</si>
  <si>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</si>
  <si>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</si>
  <si>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</si>
  <si>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</si>
  <si>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</si>
  <si>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</si>
  <si>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</si>
  <si>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</si>
  <si>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</si>
  <si>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</si>
  <si>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</si>
  <si>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</si>
  <si>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</si>
  <si>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</si>
  <si>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</si>
  <si>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</si>
  <si>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</si>
  <si>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</si>
  <si>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</si>
  <si>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</si>
  <si>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</si>
  <si>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</si>
  <si>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</si>
  <si>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</si>
  <si>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</si>
  <si>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</si>
  <si>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</si>
  <si>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</si>
  <si>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</si>
  <si>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</si>
  <si>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</si>
  <si>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</si>
  <si>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</si>
  <si>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</si>
  <si>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</si>
  <si>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</si>
  <si>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</si>
  <si>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</si>
  <si>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</si>
  <si>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</si>
  <si>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</si>
  <si>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</si>
  <si>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</si>
  <si>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</si>
  <si>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</si>
  <si>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</si>
  <si>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</si>
  <si>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</si>
  <si>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</si>
  <si>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</si>
  <si>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</si>
  <si>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</si>
  <si>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</si>
  <si>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</si>
  <si>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</si>
  <si>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</si>
  <si>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</si>
  <si>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</si>
  <si>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</si>
  <si>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</si>
  <si>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</si>
  <si>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</si>
  <si>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</si>
  <si>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</si>
  <si>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</si>
  <si>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</si>
  <si>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</si>
  <si>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</si>
  <si>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</si>
  <si>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</si>
  <si>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</si>
  <si>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</si>
  <si>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</si>
  <si>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</si>
  <si>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</si>
  <si>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</si>
  <si>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</si>
  <si>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</si>
  <si>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</si>
  <si>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</si>
  <si>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</si>
  <si>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</si>
  <si>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</si>
  <si>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</si>
  <si>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</si>
  <si>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</si>
  <si>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</si>
  <si>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</si>
  <si>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</si>
  <si>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</si>
  <si>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</si>
  <si>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</si>
  <si>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</si>
  <si>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</si>
  <si>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</si>
  <si>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</si>
  <si>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</si>
  <si>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</si>
  <si>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</si>
  <si>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</si>
  <si>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</si>
  <si>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</si>
  <si>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</si>
  <si>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</si>
  <si>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</si>
  <si>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</si>
  <si>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</si>
  <si>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</si>
  <si>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</si>
  <si>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</si>
  <si>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</si>
  <si>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</si>
  <si>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</si>
  <si>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</si>
  <si>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</si>
  <si>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</si>
  <si>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</si>
  <si>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</si>
  <si>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</si>
  <si>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</si>
  <si>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</si>
  <si>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</si>
  <si>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</si>
  <si>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</si>
  <si>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</si>
  <si>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</si>
  <si>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</si>
  <si>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</si>
  <si>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</si>
  <si>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</si>
  <si>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</si>
  <si>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</si>
  <si>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</si>
  <si>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</si>
  <si>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</si>
  <si>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</si>
  <si>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</si>
  <si>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</si>
  <si>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</si>
  <si>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</si>
  <si>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</si>
  <si>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</si>
  <si>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</si>
  <si>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</si>
  <si>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</si>
  <si>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</si>
  <si>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</si>
  <si>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</si>
  <si>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</si>
  <si>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</si>
  <si>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</si>
  <si>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</si>
  <si>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</si>
  <si>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</si>
  <si>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</si>
  <si>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</si>
  <si>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</si>
  <si>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</si>
  <si>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</si>
  <si>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</si>
  <si>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</si>
  <si>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</si>
  <si>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</si>
  <si>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</si>
  <si>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</si>
  <si>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</si>
  <si>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</si>
  <si>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</si>
  <si>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</si>
  <si>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</si>
  <si>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</si>
  <si>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</si>
  <si>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</si>
  <si>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</si>
  <si>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</si>
  <si>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</si>
  <si>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</si>
  <si>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</si>
  <si>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</si>
  <si>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</si>
  <si>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</si>
  <si>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</si>
  <si>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</si>
  <si>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</si>
  <si>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</si>
  <si>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</si>
  <si>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</si>
  <si>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</si>
  <si>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</si>
  <si>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</si>
  <si>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</si>
  <si>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</si>
  <si>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</si>
  <si>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</si>
  <si>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</si>
  <si>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</si>
  <si>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</si>
  <si>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</si>
  <si>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</si>
  <si>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</si>
  <si>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</si>
  <si>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</si>
  <si>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</si>
  <si>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</si>
  <si>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</si>
  <si>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</si>
  <si>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</si>
  <si>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</si>
  <si>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</si>
  <si>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</si>
  <si>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</si>
  <si>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</si>
  <si>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</si>
  <si>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</si>
  <si>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</si>
  <si>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</si>
  <si>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</si>
  <si>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</si>
  <si>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</si>
  <si>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</si>
  <si>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</si>
  <si>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</si>
  <si>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</si>
  <si>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</si>
  <si>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</si>
  <si>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</si>
  <si>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</si>
  <si>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</si>
  <si>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</si>
  <si>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</si>
  <si>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</si>
  <si>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</si>
  <si>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</si>
  <si>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</si>
  <si>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</si>
  <si>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</si>
  <si>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</si>
  <si>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</si>
  <si>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</si>
  <si>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</si>
  <si>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</si>
  <si>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</si>
  <si>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</si>
  <si>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</si>
  <si>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</si>
  <si>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</si>
  <si>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</si>
  <si>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</si>
  <si>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</si>
  <si>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</si>
  <si>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</si>
  <si>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</si>
  <si>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</si>
  <si>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</si>
  <si>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</si>
  <si>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</si>
  <si>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</si>
  <si>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</si>
  <si>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</si>
  <si>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</si>
  <si>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</si>
  <si>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</si>
  <si>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</si>
  <si>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</si>
  <si>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</si>
  <si>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</si>
  <si>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</si>
  <si>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</si>
  <si>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</si>
  <si>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</si>
  <si>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</si>
  <si>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</si>
  <si>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</si>
  <si>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</si>
  <si>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</si>
  <si>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</si>
  <si>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</si>
  <si>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</si>
  <si>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</si>
  <si>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</si>
  <si>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</si>
  <si>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</si>
  <si>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</si>
  <si>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</si>
  <si>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</si>
  <si>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</si>
  <si>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</si>
  <si>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</si>
  <si>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</si>
  <si>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</si>
  <si>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</si>
  <si>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</si>
  <si>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</si>
  <si>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</si>
  <si>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</si>
  <si>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</si>
  <si>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</si>
  <si>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</si>
  <si>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</si>
  <si>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</si>
  <si>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</si>
  <si>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</si>
  <si>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</si>
  <si>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</si>
  <si>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</si>
  <si>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</si>
  <si>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</si>
  <si>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</si>
  <si>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</si>
  <si>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</si>
  <si>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</si>
  <si>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</si>
  <si>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</si>
  <si>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</si>
  <si>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</si>
  <si>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</si>
  <si>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</si>
  <si>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</si>
  <si>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</si>
  <si>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</si>
  <si>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</si>
  <si>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</si>
  <si>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</si>
  <si>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</si>
  <si>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</si>
  <si>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</si>
  <si>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</si>
  <si>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</si>
  <si>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</si>
  <si>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</si>
  <si>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</si>
  <si>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</si>
  <si>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</si>
  <si>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</si>
  <si>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</si>
  <si>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</si>
  <si>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</si>
  <si>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</si>
  <si>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</si>
  <si>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</si>
  <si>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</si>
  <si>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</si>
  <si>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</si>
  <si>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</si>
  <si>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</si>
  <si>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</si>
  <si>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</si>
  <si>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</si>
  <si>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</si>
  <si>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</si>
  <si>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</si>
  <si>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</si>
  <si>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</si>
  <si>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</si>
  <si>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</si>
  <si>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</si>
  <si>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</si>
  <si>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</si>
  <si>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</si>
  <si>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</si>
  <si>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</si>
  <si>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</si>
  <si>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</si>
  <si>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</si>
  <si>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</si>
  <si>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</si>
  <si>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</si>
  <si>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</si>
  <si>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</si>
  <si>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</si>
  <si>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</si>
  <si>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</si>
  <si>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</si>
  <si>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</si>
  <si>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</si>
  <si>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</si>
  <si>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</si>
  <si>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</si>
  <si>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</si>
  <si>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</si>
  <si>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</si>
  <si>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</si>
  <si>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</si>
  <si>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</si>
  <si>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</si>
  <si>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</si>
  <si>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</si>
  <si>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</si>
  <si>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</si>
  <si>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</si>
  <si>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</si>
  <si>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</si>
  <si>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</si>
  <si>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</si>
  <si>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</si>
  <si>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</si>
  <si>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</si>
  <si>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</si>
  <si>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</si>
  <si>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</si>
  <si>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</si>
  <si>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</si>
  <si>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</si>
  <si>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</si>
  <si>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</si>
  <si>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</si>
  <si>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</si>
  <si>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</si>
  <si>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</si>
  <si>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</si>
  <si>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</si>
  <si>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</si>
  <si>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</si>
  <si>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</si>
  <si>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</si>
  <si>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</si>
  <si>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</si>
  <si>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</si>
  <si>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</si>
  <si>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</si>
  <si>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</si>
  <si>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</si>
  <si>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</si>
  <si>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</si>
  <si>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</si>
  <si>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</si>
  <si>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</si>
  <si>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</si>
  <si>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</si>
  <si>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</si>
  <si>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</si>
  <si>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</si>
  <si>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</si>
  <si>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</si>
  <si>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</si>
  <si>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</si>
  <si>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</si>
  <si>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</si>
  <si>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</si>
  <si>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</si>
  <si>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</si>
  <si>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</si>
  <si>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</si>
  <si>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</si>
  <si>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</si>
  <si>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</si>
  <si>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</si>
  <si>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</si>
  <si>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</si>
  <si>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</si>
  <si>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</si>
  <si>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</si>
  <si>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</si>
  <si>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</si>
  <si>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</si>
  <si>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</si>
  <si>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</si>
  <si>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</si>
  <si>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</si>
  <si>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</si>
  <si>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</si>
  <si>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</si>
  <si>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</si>
  <si>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</si>
  <si>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</si>
  <si>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</si>
  <si>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</si>
  <si>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</si>
  <si>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</si>
  <si>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</si>
  <si>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</si>
  <si>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</si>
  <si>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</si>
  <si>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</si>
  <si>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</si>
  <si>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</si>
  <si>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</si>
  <si>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</si>
  <si>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</si>
  <si>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</si>
  <si>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</si>
  <si>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</si>
  <si>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</si>
  <si>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</si>
  <si>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</si>
  <si>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</si>
  <si>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</si>
  <si>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</si>
  <si>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</si>
  <si>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</si>
  <si>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</si>
  <si>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</si>
  <si>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</si>
  <si>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</si>
  <si>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</si>
  <si>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</si>
  <si>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</si>
  <si>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</si>
  <si>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</si>
  <si>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</si>
  <si>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</si>
  <si>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</si>
  <si>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</si>
  <si>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</si>
  <si>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</si>
  <si>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</si>
  <si>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</si>
  <si>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</si>
  <si>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</si>
  <si>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</si>
  <si>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</si>
  <si>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</si>
  <si>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</si>
  <si>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</si>
  <si>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</si>
  <si>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</si>
  <si>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</si>
  <si>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</si>
  <si>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</si>
  <si>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</si>
  <si>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</si>
  <si>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</si>
  <si>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</si>
  <si>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</si>
  <si>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</si>
  <si>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</si>
  <si>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</si>
  <si>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</si>
  <si>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</si>
  <si>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</si>
  <si>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</si>
  <si>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</si>
  <si>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</si>
  <si>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</si>
  <si>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</si>
  <si>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</si>
  <si>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</si>
  <si>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</si>
  <si>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</si>
  <si>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</si>
  <si>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</si>
  <si>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</si>
  <si>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</si>
  <si>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</si>
  <si>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</si>
  <si>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</si>
  <si>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</si>
  <si>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</si>
  <si>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</si>
  <si>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</si>
  <si>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</si>
  <si>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</si>
  <si>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</si>
  <si>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</si>
  <si>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</si>
  <si>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</si>
  <si>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</si>
  <si>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</si>
  <si>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</si>
  <si>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</si>
  <si>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</si>
  <si>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</si>
  <si>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</si>
  <si>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</si>
  <si>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</si>
  <si>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</si>
  <si>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</si>
  <si>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</si>
  <si>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</si>
  <si>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</si>
  <si>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</si>
  <si>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</si>
  <si>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</si>
  <si>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</si>
  <si>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</si>
  <si>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</si>
  <si>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</si>
  <si>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</si>
  <si>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</si>
  <si>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</si>
  <si>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</si>
  <si>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</si>
  <si>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</si>
  <si>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</si>
  <si>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</si>
  <si>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</si>
  <si>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</si>
  <si>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</si>
  <si>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</si>
  <si>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</si>
  <si>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</si>
  <si>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</si>
  <si>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</si>
  <si>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</si>
  <si>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</si>
  <si>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</si>
  <si>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</si>
  <si>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</si>
  <si>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</si>
  <si>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</si>
  <si>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</si>
  <si>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</si>
  <si>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</si>
  <si>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</si>
  <si>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</si>
  <si>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</si>
  <si>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</si>
  <si>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</si>
  <si>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</si>
  <si>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</si>
  <si>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</si>
  <si>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</si>
  <si>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</si>
  <si>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</si>
  <si>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</si>
  <si>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</si>
  <si>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</si>
  <si>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</si>
  <si>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</si>
  <si>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</si>
  <si>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</si>
  <si>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</si>
  <si>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</si>
  <si>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</si>
  <si>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</si>
  <si>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</si>
  <si>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</si>
  <si>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</si>
  <si>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</si>
  <si>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</si>
  <si>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</si>
  <si>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</si>
  <si>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</si>
  <si>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</si>
  <si>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</si>
  <si>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</si>
  <si>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</si>
  <si>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</si>
  <si>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</si>
  <si>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</si>
  <si>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</si>
  <si>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</si>
  <si>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</si>
  <si>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</si>
  <si>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</si>
  <si>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</si>
  <si>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</si>
  <si>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</si>
  <si>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</si>
  <si>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</si>
  <si>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</si>
  <si>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</si>
  <si>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</si>
  <si>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</si>
  <si>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</si>
  <si>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</si>
  <si>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</si>
  <si>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</si>
  <si>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</si>
  <si>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</si>
  <si>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</si>
  <si>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</si>
  <si>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</si>
  <si>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</si>
  <si>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</si>
  <si>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</si>
  <si>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</si>
  <si>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</si>
  <si>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</si>
  <si>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</si>
  <si>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</si>
  <si>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</si>
  <si>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</si>
  <si>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</si>
  <si>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</si>
  <si>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</si>
  <si>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</si>
  <si>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</si>
  <si>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</si>
  <si>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</si>
  <si>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</si>
  <si>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</si>
  <si>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</si>
  <si>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</si>
  <si>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</si>
  <si>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</si>
  <si>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</si>
  <si>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</si>
  <si>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</si>
  <si>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</si>
  <si>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</si>
  <si>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</si>
  <si>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</si>
  <si>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</si>
  <si>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</si>
  <si>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</si>
  <si>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</si>
  <si>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</si>
  <si>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</si>
  <si>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</si>
  <si>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</si>
  <si>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</si>
  <si>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</si>
  <si>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</si>
  <si>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</si>
  <si>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</si>
  <si>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</si>
  <si>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</si>
  <si>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</si>
  <si>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</si>
  <si>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</si>
  <si>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</si>
  <si>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</si>
  <si>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</si>
  <si>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</si>
  <si>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</si>
  <si>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</si>
  <si>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</si>
  <si>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</si>
  <si>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</si>
  <si>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</si>
  <si>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</si>
  <si>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</si>
  <si>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</si>
  <si>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</si>
  <si>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</si>
  <si>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</si>
  <si>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</si>
  <si>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</si>
  <si>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</si>
  <si>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</si>
  <si>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</si>
  <si>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</si>
  <si>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</si>
  <si>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</si>
  <si>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</si>
  <si>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</si>
  <si>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</si>
  <si>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</si>
  <si>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</si>
  <si>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</si>
  <si>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</si>
  <si>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</si>
  <si>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</si>
  <si>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</si>
  <si>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</si>
  <si>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</si>
  <si>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</si>
  <si>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</si>
  <si>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</si>
  <si>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</si>
  <si>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</si>
  <si>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</si>
  <si>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</si>
  <si>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</si>
  <si>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</si>
  <si>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</si>
  <si>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</si>
  <si>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</si>
  <si>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</si>
  <si>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</si>
  <si>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</si>
  <si>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</si>
  <si>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</si>
  <si>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</si>
  <si>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</si>
  <si>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</si>
  <si>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</si>
  <si>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</si>
  <si>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</si>
  <si>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</si>
  <si>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</si>
  <si>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</si>
  <si>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</si>
  <si>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</si>
  <si>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</si>
  <si>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</si>
  <si>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</si>
  <si>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</si>
  <si>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</si>
  <si>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</si>
  <si>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</si>
  <si>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</si>
  <si>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</si>
  <si>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</si>
  <si>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</si>
  <si>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</si>
  <si>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</si>
  <si>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</si>
  <si>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</si>
  <si>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</si>
  <si>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</si>
  <si>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</si>
  <si>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</si>
  <si>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</si>
  <si>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</si>
  <si>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</si>
  <si>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</si>
  <si>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</si>
  <si>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</si>
  <si>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</si>
  <si>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</si>
  <si>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</si>
  <si>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</si>
  <si>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</si>
  <si>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</si>
  <si>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</si>
  <si>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</si>
  <si>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</si>
  <si>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</si>
  <si>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</si>
  <si>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</si>
  <si>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</si>
  <si>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</si>
  <si>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</si>
  <si>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</si>
  <si>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</si>
  <si>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</si>
  <si>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</si>
  <si>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</si>
  <si>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</si>
  <si>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</si>
  <si>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</si>
  <si>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</si>
  <si>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</si>
  <si>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</si>
  <si>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</si>
  <si>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</si>
  <si>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</si>
  <si>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</si>
  <si>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</si>
  <si>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</si>
  <si>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</si>
  <si>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</si>
  <si>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</si>
  <si>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</si>
  <si>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</si>
  <si>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</si>
  <si>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</si>
  <si>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</si>
  <si>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</si>
  <si>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</si>
  <si>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</si>
  <si>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</si>
  <si>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</si>
  <si>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</si>
  <si>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</si>
  <si>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</si>
  <si>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</si>
  <si>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</si>
  <si>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</si>
  <si>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</si>
  <si>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</si>
  <si>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</si>
  <si>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</si>
  <si>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</si>
  <si>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</si>
  <si>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</si>
  <si>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</si>
  <si>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</si>
  <si>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</si>
  <si>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</si>
  <si>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</si>
  <si>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</si>
  <si>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</si>
  <si>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</si>
  <si>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</si>
  <si>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</si>
  <si>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</si>
  <si>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</si>
  <si>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</si>
  <si>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</si>
  <si>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</si>
  <si>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</si>
  <si>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</si>
  <si>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</si>
  <si>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</si>
  <si>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</si>
  <si>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</si>
  <si>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</si>
  <si>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</si>
  <si>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</si>
  <si>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</si>
  <si>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</si>
  <si>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</si>
  <si>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</si>
  <si>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</si>
  <si>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</si>
  <si>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</si>
  <si>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</si>
  <si>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</si>
  <si>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</si>
  <si>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</si>
  <si>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</si>
  <si>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</si>
  <si>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</si>
  <si>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</si>
  <si>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</si>
  <si>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</si>
  <si>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</si>
  <si>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</si>
  <si>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</si>
  <si>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</si>
  <si>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</si>
  <si>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</si>
  <si>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</si>
  <si>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</si>
  <si>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</si>
  <si>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</si>
  <si>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</si>
  <si>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</si>
  <si>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</si>
  <si>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</si>
  <si>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</si>
  <si>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</si>
  <si>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</si>
  <si>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</si>
  <si>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</si>
  <si>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</si>
  <si>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</si>
  <si>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</si>
  <si>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</si>
  <si>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</si>
  <si>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</si>
  <si>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</si>
  <si>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</si>
  <si>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</si>
  <si>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</si>
  <si>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</si>
  <si>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</si>
  <si>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</si>
  <si>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</si>
  <si>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</si>
  <si>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</si>
  <si>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</si>
  <si>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</si>
  <si>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</si>
  <si>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</si>
  <si>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</si>
  <si>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</si>
  <si>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</si>
  <si>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</si>
  <si>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</si>
  <si>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</si>
  <si>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</si>
  <si>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</si>
  <si>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</si>
  <si>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</si>
  <si>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</si>
  <si>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</si>
  <si>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</si>
  <si>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</si>
  <si>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</si>
  <si>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</si>
  <si>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</si>
  <si>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</si>
  <si>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</si>
  <si>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</si>
  <si>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</si>
  <si>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</si>
  <si>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</si>
  <si>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</si>
  <si>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</si>
  <si>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</si>
  <si>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</si>
  <si>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</si>
  <si>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</si>
  <si>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</si>
  <si>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</si>
  <si>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</si>
  <si>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</si>
  <si>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</si>
  <si>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</si>
  <si>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</si>
  <si>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</si>
  <si>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</si>
  <si>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</si>
  <si>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</si>
  <si>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</si>
  <si>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</si>
  <si>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</si>
  <si>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</si>
  <si>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</si>
  <si>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</si>
  <si>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</si>
  <si>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</si>
  <si>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</si>
  <si>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</si>
  <si>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</si>
  <si>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</si>
  <si>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</si>
  <si>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</si>
  <si>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</si>
  <si>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</si>
  <si>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</si>
  <si>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</si>
  <si>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</si>
  <si>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</si>
  <si>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</si>
  <si>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</si>
  <si>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</si>
  <si>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</si>
  <si>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</si>
  <si>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</si>
  <si>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</si>
  <si>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</si>
  <si>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</si>
  <si>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</si>
  <si>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</si>
  <si>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</si>
  <si>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</si>
  <si>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</si>
  <si>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</si>
  <si>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</si>
  <si>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</si>
  <si>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</si>
  <si>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</si>
  <si>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</si>
  <si>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</si>
  <si>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</si>
  <si>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</si>
  <si>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</si>
  <si>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</si>
  <si>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</si>
  <si>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</si>
  <si>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</si>
  <si>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</si>
  <si>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</si>
  <si>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</si>
  <si>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</si>
  <si>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</si>
  <si>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</si>
  <si>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</si>
  <si>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</si>
  <si>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</si>
  <si>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</si>
  <si>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</si>
  <si>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</si>
  <si>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</si>
  <si>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</si>
  <si>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</si>
  <si>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</si>
  <si>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</si>
  <si>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</si>
  <si>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</si>
  <si>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</si>
  <si>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</si>
  <si>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</si>
  <si>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</si>
  <si>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</si>
  <si>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</si>
  <si>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</si>
  <si>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</si>
  <si>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</si>
  <si>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</si>
  <si>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</si>
  <si>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</si>
  <si>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</si>
  <si>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</si>
  <si>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</si>
  <si>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</si>
  <si>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</si>
  <si>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</si>
  <si>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</si>
  <si>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</si>
  <si>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</si>
  <si>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</si>
  <si>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</si>
  <si>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</si>
  <si>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</si>
  <si>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</si>
  <si>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</si>
  <si>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</si>
  <si>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</si>
  <si>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</si>
  <si>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</si>
  <si>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</si>
  <si>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</si>
  <si>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</si>
  <si>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</si>
  <si>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</si>
  <si>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</si>
  <si>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</si>
  <si>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</si>
  <si>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</si>
  <si>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</si>
  <si>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</si>
  <si>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</si>
  <si>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</si>
  <si>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</si>
  <si>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</si>
  <si>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</si>
  <si>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</si>
  <si>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</si>
  <si>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</si>
  <si>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</si>
  <si>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</si>
  <si>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</si>
  <si>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</si>
  <si>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</si>
  <si>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</si>
  <si>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</si>
  <si>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</si>
  <si>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</si>
  <si>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</si>
  <si>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</si>
  <si>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</si>
  <si>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</si>
  <si>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</si>
  <si>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</si>
  <si>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</si>
  <si>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</si>
  <si>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</si>
  <si>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</si>
  <si>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</si>
  <si>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</si>
  <si>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</si>
  <si>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</si>
  <si>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</si>
  <si>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</si>
  <si>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</si>
  <si>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</si>
  <si>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</si>
  <si>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</si>
  <si>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</si>
  <si>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</si>
  <si>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</si>
  <si>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</si>
  <si>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</si>
  <si>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</si>
  <si>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</si>
  <si>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</si>
  <si>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</si>
  <si>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</si>
  <si>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</si>
  <si>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</si>
  <si>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</si>
  <si>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</si>
  <si>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</si>
  <si>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</si>
  <si>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</si>
  <si>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</si>
  <si>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</si>
  <si>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</si>
  <si>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</si>
  <si>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</si>
  <si>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</si>
  <si>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</si>
  <si>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</si>
  <si>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</si>
  <si>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</si>
  <si>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</si>
  <si>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</si>
  <si>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</si>
  <si>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</si>
  <si>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</si>
  <si>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</si>
  <si>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</si>
  <si>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</si>
  <si>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</si>
  <si>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</si>
  <si>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</si>
  <si>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</si>
  <si>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</si>
  <si>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</si>
  <si>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</si>
  <si>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</si>
  <si>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</si>
  <si>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</si>
  <si>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</si>
  <si>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</si>
  <si>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</si>
  <si>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</si>
  <si>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</si>
  <si>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</si>
  <si>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</si>
  <si>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</si>
  <si>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</si>
  <si>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</si>
  <si>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</si>
  <si>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</si>
  <si>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</si>
  <si>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</si>
  <si>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</si>
  <si>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</si>
  <si>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</si>
  <si>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</si>
  <si>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</si>
  <si>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</si>
  <si>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</si>
  <si>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</si>
  <si>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</si>
  <si>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</si>
  <si>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</si>
  <si>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</si>
  <si>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</si>
  <si>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</si>
  <si>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</si>
  <si>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</si>
  <si>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</si>
  <si>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</si>
  <si>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</si>
  <si>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</si>
  <si>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</si>
  <si>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</si>
  <si>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</si>
  <si>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</si>
  <si>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</si>
  <si>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</si>
  <si>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</si>
  <si>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</si>
  <si>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</si>
  <si>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</si>
  <si>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</si>
  <si>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</si>
  <si>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</si>
  <si>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</si>
  <si>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</si>
  <si>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</si>
  <si>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</si>
  <si>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</si>
  <si>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</si>
  <si>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</si>
  <si>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</si>
  <si>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</si>
  <si>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</si>
  <si>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</si>
  <si>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</si>
  <si>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</si>
  <si>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</si>
  <si>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</si>
  <si>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</si>
  <si>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</si>
  <si>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</si>
  <si>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</si>
  <si>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</si>
  <si>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</si>
  <si>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</si>
  <si>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</si>
  <si>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</si>
  <si>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</si>
  <si>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</si>
  <si>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</si>
  <si>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</si>
  <si>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</si>
  <si>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</si>
  <si>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</si>
  <si>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</si>
  <si>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</si>
  <si>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</si>
  <si>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</si>
  <si>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</si>
  <si>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</si>
  <si>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</si>
  <si>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</si>
  <si>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</si>
  <si>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</si>
  <si>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</si>
  <si>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</si>
  <si>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</si>
  <si>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</si>
  <si>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</si>
  <si>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</si>
  <si>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</si>
  <si>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</si>
  <si>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</si>
  <si>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</si>
  <si>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</si>
  <si>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</si>
  <si>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</si>
  <si>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</si>
  <si>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</si>
  <si>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</si>
  <si>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</si>
  <si>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</si>
  <si>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</si>
  <si>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</si>
  <si>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</si>
  <si>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</si>
  <si>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</si>
  <si>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</si>
  <si>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</si>
  <si>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</si>
  <si>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</si>
  <si>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</si>
  <si>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</si>
  <si>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</si>
  <si>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</si>
  <si>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</si>
  <si>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</si>
  <si>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</si>
  <si>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</si>
  <si>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</si>
  <si>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</si>
  <si>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</si>
  <si>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</si>
  <si>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</si>
  <si>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</si>
  <si>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</si>
  <si>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</si>
  <si>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</si>
  <si>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</si>
  <si>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</si>
  <si>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</si>
  <si>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</si>
  <si>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</si>
  <si>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</si>
  <si>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</si>
  <si>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</si>
  <si>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</si>
  <si>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</si>
  <si>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</si>
  <si>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</si>
  <si>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</si>
  <si>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</si>
  <si>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</si>
  <si>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</si>
  <si>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</si>
  <si>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</si>
  <si>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</si>
  <si>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</si>
  <si>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</si>
  <si>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</si>
  <si>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</si>
  <si>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</si>
  <si>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</si>
  <si>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</si>
  <si>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</si>
  <si>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</si>
  <si>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</si>
  <si>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</si>
  <si>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</si>
  <si>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</si>
  <si>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</si>
  <si>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</si>
  <si>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</si>
  <si>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</si>
  <si>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</si>
  <si>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</si>
  <si>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</si>
  <si>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</si>
  <si>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</si>
  <si>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</si>
  <si>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</si>
  <si>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</si>
  <si>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</si>
  <si>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</si>
  <si>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</si>
  <si>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</si>
  <si>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</si>
  <si>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</si>
  <si>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</si>
  <si>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</si>
  <si>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</si>
  <si>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</si>
  <si>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</si>
  <si>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</si>
  <si>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</si>
  <si>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</si>
  <si>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</si>
  <si>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</si>
  <si>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</si>
  <si>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</si>
  <si>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</si>
  <si>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</si>
  <si>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</si>
  <si>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</si>
  <si>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</si>
  <si>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</si>
  <si>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</si>
  <si>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</si>
  <si>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</si>
  <si>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</si>
  <si>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</si>
  <si>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</si>
  <si>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</si>
  <si>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</si>
  <si>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</si>
  <si>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</si>
  <si>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</si>
  <si>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</si>
  <si>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</si>
  <si>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</si>
  <si>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</si>
  <si>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</si>
  <si>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</si>
  <si>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</si>
  <si>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</si>
  <si>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</si>
  <si>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</si>
  <si>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</si>
  <si>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</si>
  <si>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</si>
  <si>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</si>
  <si>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</si>
  <si>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</si>
  <si>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</si>
  <si>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</si>
  <si>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</si>
  <si>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</si>
  <si>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</si>
  <si>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</si>
  <si>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</si>
  <si>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</si>
  <si>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</si>
  <si>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</si>
  <si>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</si>
  <si>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</si>
  <si>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</si>
  <si>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</si>
  <si>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</si>
  <si>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</si>
  <si>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</si>
  <si>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</si>
  <si>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</si>
  <si>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</si>
  <si>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</si>
  <si>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</si>
  <si>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</si>
  <si>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</si>
  <si>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</si>
  <si>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</si>
  <si>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</si>
  <si>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</si>
  <si>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</si>
  <si>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</si>
  <si>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</si>
  <si>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</si>
  <si>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</si>
  <si>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</si>
  <si>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</si>
  <si>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</si>
  <si>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</si>
  <si>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</si>
  <si>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</si>
  <si>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</si>
  <si>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</si>
  <si>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</si>
  <si>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</si>
  <si>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</si>
  <si>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</si>
  <si>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</si>
  <si>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</si>
  <si>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</si>
  <si>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</si>
  <si>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</si>
  <si>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</si>
  <si>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</si>
  <si>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</si>
  <si>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</si>
  <si>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</si>
  <si>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</si>
  <si>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</si>
  <si>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</si>
  <si>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</si>
  <si>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</si>
  <si>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</si>
  <si>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</si>
  <si>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</si>
  <si>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</si>
  <si>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</si>
  <si>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</si>
  <si>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</si>
  <si>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</si>
  <si>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</si>
  <si>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</si>
  <si>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</si>
  <si>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</si>
  <si>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</si>
  <si>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</si>
  <si>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</si>
  <si>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</si>
  <si>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</si>
  <si>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</si>
  <si>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</si>
  <si>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</si>
  <si>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</si>
  <si>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</si>
  <si>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</si>
  <si>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</si>
  <si>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</si>
  <si>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</si>
  <si>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</si>
  <si>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</si>
  <si>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</si>
  <si>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</si>
  <si>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</si>
  <si>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</si>
  <si>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</si>
  <si>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</si>
  <si>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</si>
  <si>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</si>
  <si>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</si>
  <si>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</si>
  <si>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</si>
  <si>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</si>
  <si>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</si>
  <si>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</si>
  <si>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</si>
  <si>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</si>
  <si>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</si>
  <si>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</si>
  <si>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</si>
  <si>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</si>
  <si>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</si>
  <si>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</si>
  <si>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</si>
  <si>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</si>
  <si>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</si>
  <si>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</si>
  <si>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</si>
  <si>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</si>
  <si>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</si>
  <si>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</si>
  <si>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</si>
  <si>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</si>
  <si>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</si>
  <si>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</si>
  <si>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</si>
  <si>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</si>
  <si>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</si>
  <si>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</si>
  <si>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</si>
  <si>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</si>
  <si>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</si>
  <si>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</si>
  <si>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</si>
  <si>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</si>
  <si>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</si>
  <si>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</si>
  <si>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</si>
  <si>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</si>
  <si>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</si>
  <si>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</si>
  <si>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</si>
  <si>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</si>
  <si>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</si>
  <si>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</si>
  <si>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</si>
  <si>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</si>
  <si>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</si>
  <si>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</si>
  <si>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</si>
  <si>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</si>
  <si>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</si>
  <si>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</si>
  <si>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</si>
  <si>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</si>
  <si>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</si>
  <si>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</si>
  <si>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</si>
  <si>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</si>
  <si>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</si>
  <si>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</si>
  <si>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</si>
  <si>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</si>
  <si>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</si>
  <si>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</si>
  <si>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</si>
  <si>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</si>
  <si>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</si>
  <si>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</si>
  <si>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</si>
  <si>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</si>
  <si>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</si>
  <si>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</si>
  <si>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</si>
  <si>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</si>
  <si>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</si>
  <si>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</si>
  <si>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</si>
  <si>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</si>
  <si>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</si>
  <si>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</si>
  <si>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</si>
  <si>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</si>
  <si>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</si>
  <si>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</si>
  <si>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</si>
  <si>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</si>
  <si>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</si>
  <si>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</si>
  <si>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</si>
  <si>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</si>
  <si>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</si>
  <si>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</si>
  <si>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</si>
  <si>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</si>
  <si>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</si>
  <si>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</si>
  <si>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</si>
  <si>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</si>
  <si>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</si>
  <si>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</si>
  <si>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</si>
  <si>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</si>
  <si>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</si>
  <si>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</si>
  <si>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</si>
  <si>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</si>
  <si>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</si>
  <si>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</si>
  <si>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</si>
  <si>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</si>
  <si>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</si>
  <si>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</si>
  <si>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</si>
  <si>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</si>
  <si>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</si>
  <si>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</si>
  <si>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</si>
  <si>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</si>
  <si>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</si>
  <si>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</si>
  <si>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</si>
  <si>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</si>
  <si>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</si>
  <si>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</si>
  <si>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</si>
  <si>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</si>
  <si>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</si>
  <si>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</si>
  <si>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</si>
  <si>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</si>
  <si>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</si>
  <si>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</si>
  <si>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</si>
  <si>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</si>
  <si>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</si>
  <si>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</si>
  <si>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</si>
  <si>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</si>
  <si>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</si>
  <si>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</si>
  <si>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</si>
  <si>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</si>
  <si>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</si>
  <si>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</si>
  <si>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</si>
  <si>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</si>
  <si>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</si>
  <si>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</si>
  <si>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</si>
  <si>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</si>
  <si>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</si>
  <si>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</si>
  <si>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</si>
  <si>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</si>
  <si>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</si>
  <si>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</si>
  <si>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</si>
  <si>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</si>
  <si>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</si>
  <si>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</si>
  <si>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</si>
  <si>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</si>
  <si>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</si>
  <si>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</si>
  <si>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</si>
  <si>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</si>
  <si>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</si>
  <si>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</si>
  <si>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</si>
  <si>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</si>
  <si>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</si>
  <si>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</si>
  <si>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</si>
  <si>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</si>
  <si>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</si>
  <si>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</si>
  <si>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</si>
  <si>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</si>
  <si>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</si>
  <si>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</si>
  <si>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</si>
  <si>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</si>
  <si>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</si>
  <si>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</si>
  <si>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</si>
  <si>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</si>
  <si>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</si>
  <si>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</si>
  <si>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</si>
  <si>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</si>
  <si>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</si>
  <si>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</si>
  <si>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</si>
  <si>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</si>
  <si>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</si>
  <si>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</si>
  <si>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</si>
  <si>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</si>
  <si>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</si>
  <si>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</si>
  <si>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</si>
  <si>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</si>
  <si>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</si>
  <si>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</si>
  <si>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</si>
  <si>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</si>
  <si>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</si>
  <si>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</si>
  <si>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</si>
  <si>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</si>
  <si>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</si>
  <si>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</si>
  <si>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</si>
  <si>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</si>
  <si>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</si>
  <si>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</si>
  <si>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</si>
  <si>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</si>
  <si>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</si>
  <si>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</si>
  <si>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</si>
  <si>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</si>
  <si>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</si>
  <si>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</si>
  <si>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</si>
  <si>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</si>
  <si>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</si>
  <si>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</si>
  <si>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</si>
  <si>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</si>
  <si>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</si>
  <si>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</si>
  <si>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</si>
  <si>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</si>
  <si>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</si>
  <si>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</si>
  <si>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</si>
  <si>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</si>
  <si>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</si>
  <si>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</si>
  <si>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</si>
  <si>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</si>
  <si>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</si>
  <si>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</si>
  <si>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</si>
  <si>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</si>
  <si>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</si>
  <si>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</si>
  <si>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</si>
  <si>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</si>
  <si>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</si>
  <si>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</si>
  <si>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</si>
  <si>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</si>
  <si>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</si>
  <si>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</si>
  <si>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</si>
  <si>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</si>
  <si>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</si>
  <si>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</si>
  <si>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</si>
  <si>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</si>
  <si>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</si>
  <si>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</si>
  <si>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</si>
  <si>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</si>
  <si>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</si>
  <si>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</si>
  <si>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</si>
  <si>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</si>
  <si>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</si>
  <si>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</si>
  <si>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</si>
  <si>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</si>
  <si>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</si>
  <si>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</si>
  <si>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</si>
  <si>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</si>
  <si>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</si>
  <si>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</si>
  <si>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</si>
  <si>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</si>
  <si>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</si>
  <si>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</si>
  <si>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</si>
  <si>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</si>
  <si>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</si>
  <si>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</si>
  <si>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</si>
  <si>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</si>
  <si>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</si>
  <si>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</si>
  <si>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</si>
  <si>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</si>
  <si>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</si>
  <si>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</si>
  <si>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</si>
  <si>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</si>
  <si>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</si>
  <si>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</si>
  <si>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</si>
  <si>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</si>
  <si>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</si>
  <si>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</si>
  <si>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</si>
  <si>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</si>
  <si>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</si>
  <si>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</si>
  <si>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</si>
  <si>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</si>
  <si>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</si>
  <si>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</si>
  <si>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</si>
  <si>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</si>
  <si>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</si>
  <si>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</si>
  <si>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</si>
  <si>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</si>
  <si>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</si>
  <si>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</si>
  <si>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</si>
  <si>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</si>
  <si>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</si>
  <si>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</si>
  <si>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</si>
  <si>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</si>
  <si>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</si>
  <si>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</si>
  <si>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</si>
  <si>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</si>
  <si>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</si>
  <si>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</si>
  <si>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</si>
  <si>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</si>
  <si>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</si>
  <si>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</si>
  <si>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</si>
  <si>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</si>
  <si>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</si>
  <si>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</si>
  <si>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</si>
  <si>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</si>
  <si>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</si>
  <si>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</si>
  <si>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</si>
  <si>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</si>
  <si>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</si>
  <si>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</si>
  <si>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</si>
  <si>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</si>
  <si>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</si>
  <si>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</si>
  <si>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</si>
  <si>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</si>
  <si>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</si>
  <si>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</si>
  <si>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</si>
  <si>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</si>
  <si>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</si>
  <si>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</si>
  <si>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</si>
  <si>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</si>
  <si>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</si>
  <si>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</si>
  <si>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</si>
  <si>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</si>
  <si>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</si>
  <si>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</si>
  <si>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</si>
  <si>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</si>
  <si>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</si>
  <si>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</si>
  <si>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</si>
  <si>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</si>
  <si>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</si>
  <si>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</si>
  <si>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</si>
  <si>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</si>
  <si>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</si>
  <si>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</si>
  <si>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</si>
  <si>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</si>
  <si>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</si>
  <si>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</si>
  <si>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</si>
  <si>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</si>
  <si>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</si>
  <si>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</si>
  <si>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</si>
  <si>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</si>
  <si>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</si>
  <si>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</si>
  <si>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</si>
  <si>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</si>
  <si>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</si>
  <si>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</si>
  <si>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</si>
  <si>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</si>
  <si>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</si>
  <si>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</si>
  <si>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</si>
  <si>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</si>
  <si>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</si>
  <si>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</si>
  <si>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</si>
  <si>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</si>
  <si>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</si>
  <si>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</si>
  <si>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</si>
  <si>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</si>
  <si>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</si>
  <si>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</si>
  <si>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</si>
  <si>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</si>
  <si>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</si>
  <si>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</si>
  <si>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</si>
  <si>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</si>
  <si>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</si>
  <si>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</si>
  <si>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</si>
  <si>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</si>
  <si>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</si>
  <si>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</si>
  <si>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</si>
  <si>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</si>
  <si>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</si>
  <si>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</si>
  <si>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</si>
  <si>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</si>
  <si>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</si>
  <si>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</si>
  <si>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</si>
  <si>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</si>
  <si>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</si>
  <si>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</si>
  <si>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</si>
  <si>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</si>
  <si>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</si>
  <si>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</si>
  <si>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</si>
  <si>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</si>
  <si>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</si>
  <si>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</si>
  <si>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</si>
  <si>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</si>
  <si>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</si>
  <si>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</si>
  <si>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</si>
  <si>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</si>
  <si>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</si>
  <si>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</si>
  <si>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</si>
  <si>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</si>
  <si>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</si>
  <si>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</si>
  <si>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</si>
  <si>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</si>
  <si>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</si>
  <si>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</si>
  <si>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</si>
  <si>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</si>
  <si>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</si>
  <si>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</si>
  <si>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</si>
  <si>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</si>
  <si>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</si>
  <si>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</si>
  <si>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</si>
  <si>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</si>
  <si>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</si>
  <si>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</si>
  <si>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</si>
  <si>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</si>
  <si>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</si>
  <si>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</si>
  <si>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</si>
  <si>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</si>
  <si>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</si>
  <si>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</si>
  <si>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</si>
  <si>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</si>
  <si>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</si>
  <si>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</si>
  <si>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</si>
  <si>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</si>
  <si>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</si>
  <si>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</si>
  <si>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</si>
  <si>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</si>
  <si>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</si>
  <si>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</si>
  <si>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</si>
  <si>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</si>
  <si>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</si>
  <si>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</si>
  <si>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</si>
  <si>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</si>
  <si>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</si>
  <si>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</si>
  <si>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</si>
  <si>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</si>
  <si>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</si>
  <si>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</si>
  <si>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</si>
  <si>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</si>
  <si>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</si>
  <si>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</si>
  <si>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</si>
  <si>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</si>
  <si>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</si>
  <si>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</si>
  <si>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</si>
  <si>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</si>
  <si>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</si>
  <si>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</si>
  <si>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</si>
  <si>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</si>
  <si>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</si>
  <si>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</si>
  <si>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</si>
  <si>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</si>
  <si>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</si>
  <si>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</si>
  <si>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</si>
  <si>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</si>
  <si>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</si>
  <si>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</si>
  <si>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</si>
  <si>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</si>
  <si>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</si>
  <si>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</si>
  <si>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</si>
  <si>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</si>
  <si>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</si>
  <si>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</si>
  <si>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</si>
  <si>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</si>
  <si>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</si>
  <si>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</si>
  <si>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</si>
  <si>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</si>
  <si>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</si>
  <si>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</si>
  <si>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</si>
  <si>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</si>
  <si>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</si>
  <si>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</si>
  <si>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</si>
  <si>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</si>
  <si>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</si>
  <si>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</si>
  <si>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</si>
  <si>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</si>
  <si>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</si>
  <si>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</si>
  <si>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</si>
  <si>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</si>
  <si>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</si>
  <si>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</si>
  <si>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</si>
  <si>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</si>
  <si>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</si>
  <si>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</si>
  <si>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</si>
  <si>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</si>
  <si>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</si>
  <si>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</si>
  <si>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</si>
  <si>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</si>
  <si>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</si>
  <si>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</si>
  <si>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</si>
  <si>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</si>
  <si>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</si>
  <si>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</si>
  <si>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</si>
  <si>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</si>
  <si>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</si>
  <si>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</si>
  <si>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</si>
  <si>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</si>
  <si>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</si>
  <si>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</si>
  <si>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</si>
  <si>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</si>
  <si>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</si>
  <si>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</si>
  <si>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</si>
  <si>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</si>
  <si>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</si>
  <si>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</si>
  <si>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</si>
  <si>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</si>
  <si>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</si>
  <si>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</si>
  <si>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</si>
  <si>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</si>
  <si>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</si>
  <si>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</si>
  <si>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</si>
  <si>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</si>
  <si>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</si>
  <si>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</si>
  <si>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</si>
  <si>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</si>
  <si>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</si>
  <si>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</si>
  <si>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</si>
  <si>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</si>
  <si>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</si>
  <si>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</si>
  <si>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</si>
  <si>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</si>
  <si>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</si>
  <si>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</si>
  <si>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</si>
  <si>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</si>
  <si>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</si>
  <si>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</si>
  <si>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</si>
  <si>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</si>
  <si>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</si>
  <si>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</si>
  <si>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</si>
  <si>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</si>
  <si>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</si>
  <si>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</si>
  <si>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</si>
  <si>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</si>
  <si>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</si>
  <si>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</si>
  <si>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</si>
  <si>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</si>
  <si>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</si>
  <si>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</si>
  <si>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</si>
  <si>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</si>
  <si>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</si>
  <si>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</si>
  <si>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</si>
  <si>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</si>
  <si>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</si>
  <si>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</si>
  <si>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</si>
  <si>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</si>
  <si>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</si>
  <si>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</si>
  <si>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</si>
  <si>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</si>
  <si>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</si>
  <si>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</si>
  <si>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</si>
  <si>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</si>
  <si>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</si>
  <si>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</si>
  <si>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</si>
  <si>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</si>
  <si>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</si>
  <si>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</si>
  <si>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</si>
  <si>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</si>
  <si>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</si>
  <si>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</si>
  <si>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</si>
  <si>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</si>
  <si>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</si>
  <si>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</si>
  <si>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</si>
  <si>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</si>
  <si>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</si>
  <si>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</si>
  <si>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</si>
  <si>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</si>
  <si>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</si>
  <si>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</si>
  <si>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</si>
  <si>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</si>
  <si>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</si>
  <si>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</si>
  <si>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</si>
  <si>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</si>
  <si>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</si>
  <si>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</si>
  <si>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</si>
  <si>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</si>
  <si>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</si>
  <si>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</si>
  <si>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</si>
  <si>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</si>
  <si>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</si>
  <si>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</si>
  <si>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</si>
  <si>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</si>
  <si>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</si>
  <si>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</si>
  <si>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</si>
  <si>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</si>
  <si>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</si>
  <si>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</si>
  <si>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</si>
  <si>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</si>
  <si>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</si>
  <si>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</si>
  <si>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</si>
  <si>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</si>
  <si>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</si>
  <si>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</si>
  <si>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</si>
  <si>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</si>
  <si>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</si>
  <si>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</si>
  <si>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</si>
  <si>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</si>
  <si>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</si>
  <si>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</si>
  <si>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</si>
  <si>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</si>
  <si>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</si>
  <si>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</si>
  <si>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</si>
  <si>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</si>
  <si>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</si>
  <si>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</si>
  <si>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</si>
  <si>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</si>
  <si>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</si>
  <si>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</si>
  <si>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</si>
  <si>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</si>
  <si>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</si>
  <si>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</si>
  <si>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</si>
  <si>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</si>
  <si>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</si>
  <si>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</si>
  <si>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</si>
  <si>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</si>
  <si>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</si>
  <si>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</si>
  <si>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</si>
  <si>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</si>
  <si>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</si>
  <si>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</si>
  <si>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</si>
  <si>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</si>
  <si>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</si>
  <si>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</si>
  <si>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</si>
  <si>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</si>
  <si>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</si>
  <si>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</si>
  <si>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</si>
  <si>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</si>
  <si>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</si>
  <si>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</si>
  <si>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</si>
  <si>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</si>
  <si>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</si>
  <si>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</si>
  <si>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</si>
  <si>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</si>
  <si>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</si>
  <si>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</si>
  <si>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</si>
  <si>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</si>
  <si>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</si>
  <si>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</si>
  <si>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</si>
  <si>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</si>
  <si>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</si>
  <si>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</si>
  <si>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</si>
  <si>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</si>
  <si>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</si>
  <si>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</si>
  <si>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</si>
  <si>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</si>
  <si>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</si>
  <si>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</si>
  <si>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</si>
  <si>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</si>
  <si>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</si>
  <si>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</si>
  <si>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</si>
  <si>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</si>
  <si>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</si>
  <si>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</si>
  <si>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</si>
  <si>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</si>
  <si>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</si>
  <si>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</si>
  <si>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</si>
  <si>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</si>
  <si>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</si>
  <si>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</si>
  <si>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</si>
  <si>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</si>
  <si>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</si>
  <si>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</si>
  <si>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</si>
  <si>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</si>
  <si>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</si>
  <si>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</si>
  <si>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</si>
  <si>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</si>
  <si>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</si>
  <si>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</si>
  <si>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</si>
  <si>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</si>
  <si>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</si>
  <si>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</si>
  <si>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</si>
  <si>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</si>
  <si>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</si>
  <si>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</si>
  <si>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</si>
  <si>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</si>
  <si>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</si>
  <si>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</si>
  <si>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</si>
  <si>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</si>
  <si>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</si>
  <si>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</si>
  <si>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</si>
  <si>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</si>
  <si>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</si>
  <si>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</si>
  <si>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</si>
  <si>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</si>
  <si>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</si>
  <si>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</si>
  <si>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</si>
  <si>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</si>
  <si>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</si>
  <si>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</si>
  <si>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</si>
  <si>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</si>
  <si>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</si>
  <si>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</si>
  <si>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</si>
  <si>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</si>
  <si>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</si>
  <si>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</si>
  <si>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</si>
  <si>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</si>
  <si>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</si>
  <si>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</si>
  <si>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</si>
  <si>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</si>
  <si>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</si>
  <si>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</si>
  <si>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</si>
  <si>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</si>
  <si>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</si>
  <si>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</si>
  <si>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</si>
  <si>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</si>
  <si>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</si>
  <si>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</si>
  <si>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</si>
  <si>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</si>
  <si>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</si>
  <si>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</si>
  <si>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</si>
  <si>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</si>
  <si>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</si>
  <si>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</si>
  <si>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</si>
  <si>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</si>
  <si>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</si>
  <si>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</si>
  <si>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</si>
  <si>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</si>
  <si>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</si>
  <si>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</si>
  <si>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</si>
  <si>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</si>
  <si>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</si>
  <si>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</si>
  <si>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</si>
  <si>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</si>
  <si>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</si>
  <si>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</si>
  <si>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</si>
  <si>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</si>
  <si>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</si>
  <si>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</si>
  <si>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</si>
  <si>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</si>
  <si>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</si>
  <si>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</si>
  <si>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</si>
  <si>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</si>
  <si>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</si>
  <si>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</si>
  <si>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</si>
  <si>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</si>
  <si>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</si>
  <si>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</si>
  <si>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</si>
  <si>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</si>
  <si>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</si>
  <si>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</si>
  <si>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</si>
  <si>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</si>
  <si>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</si>
  <si>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</si>
  <si>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</si>
  <si>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</si>
  <si>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</si>
  <si>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</si>
  <si>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</si>
  <si>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</si>
  <si>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</si>
  <si>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</si>
  <si>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</si>
  <si>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</si>
  <si>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</si>
  <si>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</si>
  <si>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</si>
  <si>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</si>
  <si>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</si>
  <si>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</si>
  <si>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</si>
  <si>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</si>
  <si>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</si>
  <si>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</si>
  <si>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</si>
  <si>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</si>
  <si>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</si>
  <si>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</si>
  <si>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</si>
  <si>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</si>
  <si>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</si>
  <si>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</si>
  <si>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</si>
  <si>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</si>
  <si>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</si>
  <si>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</si>
  <si>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</si>
  <si>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</si>
  <si>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</si>
  <si>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</si>
  <si>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</si>
  <si>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</si>
  <si>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</si>
  <si>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</si>
  <si>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</si>
  <si>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</si>
  <si>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</si>
  <si>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</si>
  <si>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</si>
  <si>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</si>
  <si>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</si>
  <si>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</si>
  <si>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</si>
  <si>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</si>
  <si>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</si>
  <si>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</si>
  <si>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</si>
  <si>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</si>
  <si>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</si>
  <si>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</si>
  <si>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</si>
  <si>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</si>
  <si>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</si>
  <si>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</si>
  <si>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</si>
  <si>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</si>
  <si>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</si>
  <si>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</si>
  <si>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</si>
  <si>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</si>
  <si>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</si>
  <si>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</si>
  <si>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</si>
  <si>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</si>
  <si>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</si>
  <si>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</si>
  <si>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</si>
  <si>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</si>
  <si>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</si>
  <si>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</si>
  <si>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</si>
  <si>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</si>
  <si>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</si>
  <si>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</si>
  <si>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</si>
  <si>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</si>
  <si>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</si>
  <si>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</si>
  <si>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</si>
  <si>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</si>
  <si>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</si>
  <si>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</si>
  <si>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</si>
  <si>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</si>
  <si>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</si>
  <si>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</si>
  <si>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</si>
  <si>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</si>
  <si>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</si>
  <si>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</si>
  <si>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</si>
  <si>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</si>
  <si>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</si>
  <si>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</si>
  <si>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</si>
  <si>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</si>
  <si>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</si>
  <si>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</si>
  <si>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</si>
  <si>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</si>
  <si>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</si>
  <si>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</si>
  <si>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</si>
  <si>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</si>
  <si>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</si>
  <si>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</si>
  <si>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</si>
  <si>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</si>
  <si>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</si>
  <si>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</si>
  <si>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</si>
  <si>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</si>
  <si>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</si>
  <si>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</si>
  <si>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</si>
  <si>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</si>
  <si>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</si>
  <si>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</si>
  <si>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</si>
  <si>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</si>
  <si>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</si>
  <si>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</si>
  <si>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</si>
  <si>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</si>
  <si>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</si>
  <si>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</si>
  <si>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</si>
  <si>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</si>
  <si>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</si>
  <si>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</si>
  <si>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</si>
  <si>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</si>
  <si>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</si>
  <si>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</si>
  <si>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</si>
  <si>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</si>
  <si>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</si>
  <si>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</si>
  <si>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</si>
  <si>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</si>
  <si>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</si>
  <si>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</si>
  <si>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</si>
  <si>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</si>
  <si>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</si>
  <si>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</si>
  <si>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</si>
  <si>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</si>
  <si>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</si>
  <si>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</si>
  <si>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</si>
  <si>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</si>
  <si>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</si>
  <si>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</si>
  <si>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</si>
  <si>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</si>
  <si>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</si>
  <si>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</si>
  <si>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</si>
  <si>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</si>
  <si>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</si>
  <si>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</si>
  <si>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</si>
  <si>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</si>
  <si>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</si>
  <si>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</si>
  <si>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</si>
  <si>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</si>
  <si>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</si>
  <si>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</si>
  <si>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</si>
  <si>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</si>
  <si>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</si>
  <si>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</si>
  <si>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</si>
  <si>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</si>
  <si>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</si>
  <si>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</si>
  <si>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</si>
  <si>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</si>
  <si>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</si>
  <si>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</si>
  <si>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</si>
  <si>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</si>
  <si>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</si>
  <si>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</si>
  <si>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</si>
  <si>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</si>
  <si>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</si>
  <si>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</si>
  <si>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</si>
  <si>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</si>
  <si>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</si>
  <si>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</si>
  <si>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</si>
  <si>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</si>
  <si>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</si>
  <si>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</si>
  <si>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</si>
  <si>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</si>
  <si>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</si>
  <si>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</si>
  <si>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</si>
  <si>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</si>
  <si>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</si>
  <si>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</si>
  <si>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</si>
  <si>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</si>
  <si>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</si>
  <si>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</si>
  <si>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</si>
  <si>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</si>
  <si>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</si>
  <si>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</si>
  <si>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</si>
  <si>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</si>
  <si>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</si>
  <si>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</si>
  <si>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</si>
  <si>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</si>
  <si>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</si>
  <si>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</si>
  <si>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</si>
  <si>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</si>
  <si>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</si>
  <si>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</si>
  <si>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</si>
  <si>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</si>
  <si>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</si>
  <si>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</si>
  <si>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</si>
  <si>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</si>
  <si>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</si>
  <si>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</si>
  <si>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</si>
  <si>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</si>
  <si>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</si>
  <si>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</si>
  <si>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</si>
  <si>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</si>
  <si>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</si>
  <si>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</si>
  <si>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</si>
  <si>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</si>
  <si>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</si>
  <si>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</si>
  <si>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</si>
  <si>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</si>
  <si>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</si>
  <si>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</si>
  <si>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</si>
  <si>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</si>
  <si>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</si>
  <si>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</si>
  <si>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</si>
  <si>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</si>
  <si>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</si>
  <si>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</si>
  <si>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</si>
  <si>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</si>
  <si>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</si>
  <si>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</si>
  <si>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</si>
  <si>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</si>
  <si>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</si>
  <si>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</si>
  <si>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</si>
  <si>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</si>
  <si>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</si>
  <si>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</si>
  <si>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</si>
  <si>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</si>
  <si>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</si>
  <si>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</si>
  <si>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</si>
  <si>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</si>
  <si>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</si>
  <si>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</si>
  <si>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</si>
  <si>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</si>
  <si>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</si>
  <si>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</si>
  <si>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</si>
  <si>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</si>
  <si>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</si>
  <si>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</si>
  <si>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</si>
  <si>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</si>
  <si>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</si>
  <si>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</si>
  <si>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</si>
  <si>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</si>
  <si>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</si>
  <si>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</si>
  <si>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</si>
  <si>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</si>
  <si>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</si>
  <si>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</si>
  <si>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</si>
  <si>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</si>
  <si>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</si>
  <si>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</si>
  <si>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</si>
  <si>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</si>
  <si>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</si>
  <si>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</si>
  <si>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</si>
  <si>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</si>
  <si>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</si>
  <si>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</si>
  <si>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</si>
  <si>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</si>
  <si>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</si>
  <si>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</si>
  <si>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</si>
  <si>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</si>
  <si>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</si>
  <si>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</si>
  <si>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</si>
  <si>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</si>
  <si>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</si>
  <si>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</si>
  <si>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</si>
  <si>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</si>
  <si>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</si>
  <si>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</si>
  <si>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</si>
  <si>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</si>
  <si>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</si>
  <si>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</si>
  <si>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</si>
  <si>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</si>
  <si>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</si>
  <si>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</si>
  <si>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</si>
  <si>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</si>
  <si>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</si>
  <si>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</si>
  <si>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</si>
  <si>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</si>
  <si>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</si>
  <si>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</si>
  <si>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</si>
  <si>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</si>
  <si>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</si>
  <si>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</si>
  <si>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</si>
  <si>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</si>
  <si>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</si>
  <si>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</si>
  <si>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</si>
  <si>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</si>
  <si>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</si>
  <si>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</si>
  <si>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</si>
  <si>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</si>
  <si>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</si>
  <si>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</si>
  <si>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</si>
  <si>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</si>
  <si>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</si>
  <si>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</si>
  <si>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</si>
  <si>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</si>
  <si>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</si>
  <si>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</si>
  <si>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</si>
  <si>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</si>
  <si>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</si>
  <si>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</si>
  <si>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</si>
  <si>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</si>
  <si>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</si>
  <si>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</si>
  <si>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</si>
  <si>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</si>
  <si>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</si>
  <si>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</si>
  <si>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</si>
  <si>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</si>
  <si>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</si>
  <si>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</si>
  <si>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</si>
  <si>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</si>
  <si>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</si>
  <si>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</si>
  <si>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</si>
  <si>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</si>
  <si>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</si>
  <si>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</si>
  <si>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</si>
  <si>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</si>
  <si>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</si>
  <si>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</si>
  <si>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</si>
  <si>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</si>
  <si>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</si>
  <si>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</si>
  <si>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</si>
  <si>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</si>
  <si>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</si>
  <si>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</si>
  <si>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</si>
  <si>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</si>
  <si>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</si>
  <si>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</si>
  <si>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</si>
  <si>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</si>
  <si>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</si>
  <si>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</si>
  <si>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</si>
  <si>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</si>
  <si>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</si>
  <si>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</si>
  <si>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</si>
  <si>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</si>
  <si>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</si>
  <si>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</si>
  <si>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</si>
  <si>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</si>
  <si>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</si>
  <si>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</si>
  <si>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</si>
  <si>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</si>
  <si>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</si>
  <si>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</si>
  <si>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</si>
  <si>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</si>
  <si>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</si>
  <si>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</si>
  <si>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</si>
  <si>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</si>
  <si>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</si>
  <si>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</si>
  <si>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</si>
  <si>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</si>
  <si>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</si>
  <si>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</si>
  <si>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</si>
  <si>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</si>
  <si>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</si>
  <si>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</si>
  <si>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</si>
  <si>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</si>
  <si>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</si>
  <si>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</si>
  <si>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</si>
  <si>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</si>
  <si>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</si>
  <si>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</si>
  <si>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</si>
  <si>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</si>
  <si>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</si>
  <si>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</si>
  <si>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</si>
  <si>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</si>
  <si>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</si>
  <si>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</si>
  <si>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</si>
  <si>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</si>
  <si>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</si>
  <si>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</si>
  <si>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</si>
  <si>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</si>
  <si>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</si>
  <si>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</si>
  <si>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</si>
  <si>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</si>
  <si>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</si>
  <si>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</si>
  <si>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</si>
  <si>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</si>
  <si>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</si>
  <si>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</si>
  <si>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</si>
  <si>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</si>
  <si>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</si>
  <si>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</si>
  <si>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</si>
  <si>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</si>
  <si>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</si>
  <si>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</si>
  <si>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</si>
  <si>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</si>
  <si>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</si>
  <si>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</si>
  <si>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</si>
  <si>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</si>
  <si>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</si>
  <si>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</si>
  <si>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</si>
  <si>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</si>
  <si>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</si>
  <si>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</si>
  <si>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</si>
  <si>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</si>
  <si>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</si>
  <si>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</si>
  <si>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</si>
  <si>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</si>
  <si>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</si>
  <si>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</si>
  <si>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</si>
  <si>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</si>
  <si>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</si>
  <si>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</si>
  <si>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</si>
  <si>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</si>
  <si>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</si>
  <si>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</si>
  <si>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</si>
  <si>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</si>
  <si>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</si>
  <si>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</si>
  <si>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</si>
  <si>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</si>
  <si>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</si>
  <si>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</si>
  <si>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</si>
  <si>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</si>
  <si>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</si>
  <si>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</si>
  <si>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</si>
  <si>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</si>
  <si>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</si>
  <si>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</si>
  <si>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</si>
  <si>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</si>
  <si>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</si>
  <si>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</si>
  <si>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</si>
  <si>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</si>
  <si>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</si>
  <si>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</si>
  <si>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</si>
  <si>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</si>
  <si>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</si>
  <si>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</si>
  <si>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</si>
  <si>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</si>
  <si>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</si>
  <si>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</si>
  <si>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</si>
  <si>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</si>
  <si>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</si>
  <si>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</si>
  <si>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</si>
  <si>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</si>
  <si>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</si>
  <si>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</si>
  <si>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</si>
  <si>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</si>
  <si>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</si>
  <si>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</si>
  <si>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</si>
  <si>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</si>
  <si>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</si>
  <si>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</si>
  <si>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</si>
  <si>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</si>
  <si>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</si>
  <si>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</si>
  <si>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</si>
  <si>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</si>
  <si>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</si>
  <si>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</si>
  <si>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</si>
  <si>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</si>
  <si>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</si>
  <si>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</si>
  <si>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</si>
  <si>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</si>
  <si>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</si>
  <si>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</si>
  <si>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</si>
  <si>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</si>
  <si>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</si>
  <si>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</si>
  <si>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</si>
  <si>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</si>
  <si>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</si>
  <si>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</si>
  <si>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</si>
  <si>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</si>
  <si>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</si>
  <si>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</si>
  <si>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</si>
  <si>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</si>
  <si>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</si>
  <si>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</si>
  <si>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</si>
  <si>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</si>
  <si>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</si>
  <si>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</si>
  <si>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</si>
  <si>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</si>
  <si>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</si>
  <si>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</si>
  <si>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</si>
  <si>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</si>
  <si>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</si>
  <si>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</si>
  <si>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</si>
  <si>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</si>
  <si>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</si>
  <si>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</si>
  <si>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</si>
  <si>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</si>
  <si>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</si>
  <si>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</si>
  <si>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</si>
  <si>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</si>
  <si>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</si>
  <si>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</si>
  <si>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</si>
  <si>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</si>
  <si>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</si>
  <si>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</si>
  <si>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</si>
  <si>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</si>
  <si>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</si>
  <si>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</si>
  <si>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</si>
  <si>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</si>
  <si>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</si>
  <si>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</si>
  <si>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</si>
  <si>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</si>
  <si>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</si>
  <si>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</si>
  <si>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</si>
  <si>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</si>
  <si>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</si>
  <si>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</si>
  <si>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</si>
  <si>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</si>
  <si>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</si>
  <si>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</si>
  <si>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</si>
  <si>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</si>
  <si>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</si>
  <si>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</si>
  <si>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</si>
  <si>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</si>
  <si>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</si>
  <si>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</si>
  <si>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</si>
  <si>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</si>
  <si>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</si>
  <si>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</si>
  <si>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</si>
  <si>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</si>
  <si>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</si>
  <si>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</si>
  <si>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</si>
  <si>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</si>
  <si>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</si>
  <si>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</si>
  <si>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</si>
  <si>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</si>
  <si>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</si>
  <si>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</si>
  <si>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</si>
  <si>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</si>
  <si>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</si>
  <si>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</si>
  <si>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</si>
  <si>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</si>
  <si>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</si>
  <si>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</si>
  <si>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</si>
  <si>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</si>
  <si>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</si>
  <si>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</si>
  <si>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</si>
  <si>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</si>
  <si>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</si>
  <si>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</si>
  <si>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</si>
  <si>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</si>
  <si>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</si>
  <si>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</si>
  <si>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</si>
  <si>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</si>
  <si>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</si>
  <si>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</si>
  <si>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</si>
  <si>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</si>
  <si>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</si>
  <si>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</si>
  <si>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</si>
  <si>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</si>
  <si>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</si>
  <si>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</si>
  <si>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</si>
  <si>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</si>
  <si>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</si>
  <si>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</si>
  <si>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</si>
  <si>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</si>
  <si>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</si>
  <si>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</si>
  <si>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</si>
  <si>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</si>
  <si>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</si>
  <si>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</si>
  <si>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</si>
  <si>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</si>
  <si>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</si>
  <si>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</si>
  <si>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</si>
  <si>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</si>
  <si>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</si>
  <si>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</si>
  <si>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</si>
  <si>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</si>
  <si>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</si>
  <si>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</si>
  <si>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</si>
  <si>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</si>
  <si>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</si>
  <si>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</si>
  <si>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</si>
  <si>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</si>
  <si>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</si>
  <si>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</si>
  <si>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</si>
  <si>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</si>
  <si>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</si>
  <si>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</si>
  <si>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</si>
  <si>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</si>
  <si>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</si>
  <si>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</si>
  <si>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</si>
  <si>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</si>
  <si>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</si>
  <si>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</si>
  <si>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</si>
  <si>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</si>
  <si>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</si>
  <si>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</si>
  <si>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</si>
  <si>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</si>
  <si>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</si>
  <si>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</si>
  <si>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</si>
  <si>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</si>
  <si>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</si>
  <si>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</si>
  <si>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</si>
  <si>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</si>
  <si>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</si>
  <si>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</si>
  <si>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</si>
  <si>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</si>
  <si>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</si>
  <si>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</si>
  <si>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</si>
  <si>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</si>
  <si>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</si>
  <si>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</si>
  <si>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</si>
  <si>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</si>
  <si>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</si>
  <si>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</si>
  <si>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</si>
  <si>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</si>
  <si>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</si>
  <si>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</si>
  <si>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</si>
  <si>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</si>
  <si>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</si>
  <si>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</si>
  <si>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</si>
  <si>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</si>
  <si>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</si>
  <si>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</si>
  <si>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</si>
  <si>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</si>
  <si>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</si>
  <si>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</si>
  <si>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</si>
  <si>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</si>
  <si>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</si>
  <si>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</si>
  <si>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</si>
  <si>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</si>
  <si>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</si>
  <si>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</si>
  <si>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</si>
  <si>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</si>
  <si>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</si>
  <si>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</si>
  <si>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</si>
  <si>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</si>
  <si>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</si>
  <si>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</si>
  <si>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</si>
  <si>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</si>
  <si>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</si>
  <si>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</si>
  <si>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</si>
  <si>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</si>
  <si>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</si>
  <si>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</si>
  <si>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</si>
  <si>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</si>
  <si>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</si>
  <si>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</si>
  <si>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</si>
  <si>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</si>
  <si>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</si>
  <si>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</si>
  <si>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</si>
  <si>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</si>
  <si>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</si>
  <si>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</si>
  <si>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</si>
  <si>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</si>
  <si>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</si>
  <si>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</si>
  <si>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</si>
  <si>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</si>
  <si>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</si>
  <si>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</si>
  <si>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</si>
  <si>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</si>
  <si>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</si>
  <si>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</si>
  <si>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</si>
  <si>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</si>
  <si>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</si>
  <si>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</si>
  <si>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</si>
  <si>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</si>
  <si>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</si>
  <si>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</si>
  <si>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</si>
  <si>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</si>
  <si>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</si>
  <si>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</si>
  <si>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</si>
  <si>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</si>
  <si>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</si>
  <si>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</si>
  <si>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</si>
  <si>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</si>
  <si>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</si>
  <si>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</si>
  <si>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</si>
  <si>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</si>
  <si>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</si>
  <si>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</si>
  <si>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</si>
  <si>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</si>
  <si>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</si>
  <si>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</si>
  <si>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</si>
  <si>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</si>
  <si>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</si>
  <si>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</si>
  <si>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</si>
  <si>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</si>
  <si>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</si>
  <si>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</si>
  <si>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</si>
  <si>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</si>
  <si>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</si>
  <si>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</si>
  <si>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</si>
  <si>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</si>
  <si>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</si>
  <si>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</si>
  <si>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</si>
  <si>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</si>
  <si>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</si>
  <si>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</si>
  <si>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</si>
  <si>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</si>
  <si>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</si>
  <si>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</si>
  <si>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</si>
  <si>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</si>
  <si>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</si>
  <si>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</si>
  <si>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</si>
  <si>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</si>
  <si>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</si>
  <si>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</si>
  <si>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</si>
  <si>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</si>
  <si>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</si>
  <si>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</si>
  <si>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</si>
  <si>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</si>
  <si>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</si>
  <si>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</si>
  <si>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</si>
  <si>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</si>
  <si>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</si>
  <si>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</si>
  <si>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</si>
  <si>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</si>
  <si>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</si>
  <si>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</si>
  <si>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</si>
  <si>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</si>
  <si>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</si>
  <si>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</si>
  <si>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</si>
  <si>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</si>
  <si>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</si>
  <si>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</si>
  <si>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</si>
  <si>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</si>
  <si>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</si>
  <si>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</si>
  <si>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</si>
  <si>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</si>
  <si>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</si>
  <si>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</si>
  <si>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</si>
  <si>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</si>
  <si>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</si>
  <si>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</si>
  <si>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</si>
  <si>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</si>
  <si>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</si>
  <si>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</si>
  <si>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</si>
  <si>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</si>
  <si>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</si>
  <si>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</si>
  <si>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</si>
  <si>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</si>
  <si>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</si>
  <si>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</si>
  <si>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</si>
  <si>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</si>
  <si>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</si>
  <si>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</si>
  <si>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</si>
  <si>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</si>
  <si>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</si>
  <si>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</si>
  <si>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</si>
  <si>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</si>
  <si>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</si>
  <si>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</si>
  <si>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</si>
  <si>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</si>
  <si>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</si>
  <si>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</si>
  <si>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</si>
  <si>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</si>
  <si>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</si>
  <si>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</si>
  <si>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</si>
  <si>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</si>
  <si>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</si>
  <si>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</si>
  <si>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</si>
  <si>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</si>
  <si>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</si>
  <si>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</si>
  <si>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</si>
  <si>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</si>
  <si>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</si>
  <si>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</si>
  <si>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</si>
  <si>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</si>
  <si>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</si>
  <si>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</si>
  <si>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</si>
  <si>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</si>
  <si>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</si>
  <si>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</si>
  <si>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</si>
  <si>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</si>
  <si>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</si>
  <si>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</si>
  <si>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</si>
  <si>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</si>
  <si>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</si>
  <si>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</si>
  <si>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</si>
  <si>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</si>
  <si>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</si>
  <si>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</si>
  <si>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</si>
  <si>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</si>
  <si>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</si>
  <si>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</si>
  <si>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</si>
  <si>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</si>
  <si>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</si>
  <si>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</si>
  <si>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</si>
  <si>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</si>
  <si>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</si>
  <si>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</si>
  <si>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</si>
  <si>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</si>
  <si>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</si>
  <si>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</si>
  <si>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</si>
  <si>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</si>
  <si>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</si>
  <si>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</si>
  <si>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</si>
  <si>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</si>
  <si>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</si>
  <si>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</si>
  <si>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</si>
  <si>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</si>
  <si>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</si>
  <si>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</si>
  <si>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</si>
  <si>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</si>
  <si>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</si>
  <si>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</si>
  <si>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</si>
  <si>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</si>
  <si>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</si>
  <si>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</si>
  <si>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</si>
  <si>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</si>
  <si>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</si>
  <si>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</si>
  <si>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</si>
  <si>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</si>
  <si>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</si>
  <si>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</si>
  <si>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</si>
  <si>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</si>
  <si>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</si>
  <si>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</si>
  <si>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</si>
  <si>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</si>
  <si>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</si>
  <si>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</si>
  <si>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</si>
  <si>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</si>
  <si>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</si>
  <si>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</si>
  <si>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</si>
  <si>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</si>
  <si>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</si>
  <si>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</si>
  <si>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</si>
  <si>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</si>
  <si>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</si>
  <si>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</si>
  <si>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</si>
  <si>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</si>
  <si>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</si>
  <si>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</si>
  <si>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</si>
  <si>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</si>
  <si>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</si>
  <si>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</si>
  <si>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</si>
  <si>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</si>
  <si>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</si>
  <si>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</si>
  <si>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</si>
  <si>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</si>
  <si>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</si>
  <si>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</si>
  <si>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</si>
  <si>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</si>
  <si>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</si>
  <si>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</si>
  <si>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</si>
  <si>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</si>
  <si>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</si>
  <si>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</si>
  <si>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</si>
  <si>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</si>
  <si>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</si>
  <si>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</si>
  <si>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</si>
  <si>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</si>
  <si>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</si>
  <si>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</si>
  <si>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</si>
  <si>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</si>
  <si>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</si>
  <si>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</si>
  <si>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</si>
  <si>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</si>
  <si>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</si>
  <si>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</si>
  <si>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</si>
  <si>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</si>
  <si>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</si>
  <si>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</si>
  <si>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</si>
  <si>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</si>
  <si>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</si>
  <si>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</si>
  <si>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</si>
  <si>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</si>
  <si>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</si>
  <si>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</si>
  <si>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</si>
  <si>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</si>
  <si>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</si>
  <si>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</si>
  <si>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</si>
  <si>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</si>
  <si>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</si>
  <si>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</si>
  <si>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</si>
  <si>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</si>
  <si>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</si>
  <si>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</si>
  <si>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</si>
  <si>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</si>
  <si>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</si>
  <si>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</si>
  <si>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</si>
  <si>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</si>
  <si>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</si>
  <si>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</si>
  <si>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</si>
  <si>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</si>
  <si>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</si>
  <si>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</si>
  <si>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</si>
  <si>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</si>
  <si>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</si>
  <si>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</si>
  <si>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</si>
  <si>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</si>
  <si>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</si>
  <si>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</si>
  <si>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</si>
  <si>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</si>
  <si>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</si>
  <si>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</si>
  <si>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</si>
  <si>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</si>
  <si>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</si>
  <si>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</si>
  <si>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</si>
  <si>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</si>
  <si>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</si>
  <si>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</si>
  <si>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</si>
  <si>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</si>
  <si>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</si>
  <si>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</si>
  <si>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</si>
  <si>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</si>
  <si>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</si>
  <si>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</si>
  <si>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</si>
  <si>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</si>
  <si>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</si>
  <si>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</si>
  <si>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</si>
  <si>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</si>
  <si>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</si>
  <si>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</si>
  <si>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</si>
  <si>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</si>
  <si>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</si>
  <si>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</si>
  <si>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</si>
  <si>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</si>
  <si>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</si>
  <si>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</si>
  <si>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</si>
  <si>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</si>
  <si>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</si>
  <si>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</si>
  <si>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</si>
  <si>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</si>
  <si>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</si>
  <si>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</si>
  <si>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</si>
  <si>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</si>
  <si>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</si>
  <si>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</si>
  <si>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</si>
  <si>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</si>
  <si>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</si>
  <si>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</si>
  <si>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</si>
  <si>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</si>
  <si>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</si>
  <si>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</si>
  <si>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</si>
  <si>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</si>
  <si>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</si>
  <si>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</si>
  <si>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</si>
  <si>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</si>
  <si>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</si>
  <si>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</si>
  <si>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</si>
  <si>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</si>
  <si>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</si>
  <si>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</si>
  <si>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</si>
  <si>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</si>
  <si>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</si>
  <si>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</si>
  <si>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</si>
  <si>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</si>
  <si>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</si>
  <si>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</si>
  <si>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</si>
  <si>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</si>
  <si>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</si>
  <si>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</si>
  <si>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</si>
  <si>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</si>
  <si>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</si>
  <si>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</si>
  <si>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</si>
  <si>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</si>
  <si>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</si>
  <si>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</si>
  <si>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</si>
  <si>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</si>
  <si>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</si>
  <si>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</si>
  <si>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</si>
  <si>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</si>
  <si>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</si>
  <si>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</si>
  <si>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</si>
  <si>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</si>
  <si>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</si>
  <si>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</si>
  <si>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</si>
  <si>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</si>
  <si>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</si>
  <si>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</si>
  <si>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</si>
  <si>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</si>
  <si>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</si>
  <si>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</si>
  <si>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</si>
  <si>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</si>
  <si>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</si>
  <si>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</si>
  <si>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</si>
  <si>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</si>
  <si>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</si>
  <si>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</si>
  <si>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</si>
  <si>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</si>
  <si>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</si>
  <si>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</si>
  <si>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</si>
  <si>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</si>
  <si>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</si>
  <si>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</si>
  <si>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</si>
  <si>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</si>
  <si>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</si>
  <si>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</si>
  <si>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</si>
  <si>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</si>
  <si>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</si>
  <si>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</si>
  <si>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</si>
  <si>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</si>
  <si>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</si>
  <si>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</si>
  <si>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</si>
  <si>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</si>
  <si>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</si>
  <si>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</si>
  <si>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</si>
  <si>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</si>
  <si>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</si>
  <si>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</si>
  <si>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</si>
  <si>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</si>
  <si>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</si>
  <si>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</si>
  <si>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</si>
  <si>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</si>
  <si>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</si>
  <si>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</si>
  <si>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</si>
  <si>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</si>
  <si>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</si>
  <si>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</si>
  <si>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</si>
  <si>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</si>
  <si>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</si>
  <si>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</si>
  <si>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</si>
  <si>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</si>
  <si>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</si>
  <si>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</si>
  <si>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</si>
  <si>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</si>
  <si>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</si>
  <si>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</si>
  <si>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</si>
  <si>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</si>
  <si>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</si>
  <si>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</si>
  <si>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</si>
  <si>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</si>
  <si>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</si>
  <si>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</si>
  <si>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</si>
  <si>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</si>
  <si>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</si>
  <si>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</si>
  <si>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</si>
  <si>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</si>
  <si>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</si>
  <si>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</si>
  <si>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</si>
  <si>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</si>
  <si>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</si>
  <si>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</si>
  <si>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</si>
  <si>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</si>
  <si>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</si>
  <si>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</si>
  <si>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</si>
  <si>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</si>
  <si>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</si>
  <si>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</si>
  <si>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</si>
  <si>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</si>
  <si>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</si>
  <si>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</si>
  <si>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</si>
  <si>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</si>
  <si>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</si>
  <si>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</si>
  <si>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</si>
  <si>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</si>
  <si>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</si>
  <si>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</si>
  <si>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</si>
  <si>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</si>
  <si>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</si>
  <si>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</si>
  <si>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</si>
  <si>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</si>
  <si>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</si>
  <si>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</si>
  <si>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</si>
  <si>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</si>
  <si>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</si>
  <si>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</si>
  <si>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</si>
  <si>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</si>
  <si>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</si>
  <si>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</si>
  <si>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</si>
  <si>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</si>
  <si>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</si>
  <si>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</si>
  <si>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</si>
  <si>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</si>
  <si>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</si>
  <si>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</si>
  <si>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</si>
  <si>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</si>
  <si>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</si>
  <si>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</si>
  <si>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</si>
  <si>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</si>
  <si>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</si>
  <si>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</si>
  <si>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</si>
  <si>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</si>
  <si>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</si>
  <si>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</si>
  <si>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</si>
  <si>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</si>
  <si>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</si>
  <si>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</si>
  <si>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</si>
  <si>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</si>
  <si>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</si>
  <si>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</si>
  <si>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</si>
  <si>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</si>
  <si>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</si>
  <si>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</si>
  <si>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</si>
  <si>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</si>
  <si>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</si>
  <si>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</si>
  <si>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</si>
  <si>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</si>
  <si>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</si>
  <si>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</si>
  <si>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</si>
  <si>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</si>
  <si>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</si>
  <si>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</si>
  <si>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</si>
  <si>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</si>
  <si>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</si>
  <si>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</si>
  <si>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</si>
  <si>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</si>
  <si>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</si>
  <si>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</si>
  <si>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</si>
  <si>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</si>
  <si>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</si>
  <si>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</si>
  <si>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</si>
  <si>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</si>
  <si>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</si>
  <si>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</si>
  <si>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</si>
  <si>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</si>
  <si>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</si>
  <si>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</si>
  <si>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</si>
  <si>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</si>
  <si>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</si>
  <si>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</si>
  <si>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</si>
  <si>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</si>
  <si>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</si>
  <si>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</si>
  <si>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</si>
  <si>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</si>
  <si>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</si>
  <si>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</si>
  <si>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</si>
  <si>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</si>
  <si>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</si>
  <si>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</si>
  <si>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</si>
  <si>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</si>
  <si>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</si>
  <si>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</si>
  <si>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</si>
  <si>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</si>
  <si>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</si>
  <si>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</si>
  <si>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</si>
  <si>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</si>
  <si>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</si>
  <si>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</si>
  <si>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</si>
  <si>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</si>
  <si>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</si>
  <si>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</si>
  <si>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</si>
  <si>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</si>
  <si>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</si>
  <si>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</si>
  <si>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</si>
  <si>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</si>
  <si>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</si>
  <si>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</si>
  <si>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</si>
  <si>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</si>
  <si>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</si>
  <si>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</si>
  <si>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</si>
  <si>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</si>
  <si>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</si>
  <si>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</si>
  <si>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</si>
  <si>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</si>
  <si>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</si>
  <si>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</si>
  <si>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</si>
  <si>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</si>
  <si>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</si>
  <si>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</si>
  <si>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</si>
  <si>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</si>
  <si>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</si>
  <si>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</si>
  <si>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</si>
  <si>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</si>
  <si>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</si>
  <si>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</si>
  <si>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</si>
  <si>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</si>
  <si>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</si>
  <si>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</si>
  <si>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</si>
  <si>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</si>
  <si>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</si>
  <si>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</si>
  <si>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</si>
  <si>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</si>
  <si>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</si>
  <si>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</si>
  <si>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</si>
  <si>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</si>
  <si>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</si>
  <si>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</si>
  <si>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</si>
  <si>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</si>
  <si>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</si>
  <si>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</si>
  <si>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</si>
  <si>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</si>
  <si>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</si>
  <si>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</si>
  <si>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</si>
  <si>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</si>
  <si>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</si>
  <si>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</si>
  <si>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</si>
  <si>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</si>
  <si>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</si>
  <si>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</si>
  <si>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</si>
  <si>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</si>
  <si>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</si>
  <si>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</si>
  <si>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</si>
  <si>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</si>
  <si>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</si>
  <si>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</si>
  <si>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</si>
  <si>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</si>
  <si>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</si>
  <si>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</si>
  <si>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</si>
  <si>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</si>
  <si>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</si>
  <si>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</si>
  <si>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</si>
  <si>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</si>
  <si>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</si>
  <si>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</si>
  <si>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</si>
  <si>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</si>
  <si>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</si>
  <si>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</si>
  <si>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</si>
  <si>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</si>
  <si>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</si>
  <si>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</si>
  <si>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</si>
  <si>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</si>
  <si>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</si>
  <si>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</si>
  <si>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</si>
  <si>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</si>
  <si>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</si>
  <si>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</si>
  <si>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</si>
  <si>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</si>
  <si>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</si>
  <si>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</si>
  <si>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</si>
  <si>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</si>
  <si>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</si>
  <si>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</si>
  <si>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</si>
  <si>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</si>
  <si>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</si>
  <si>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</si>
  <si>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</si>
  <si>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</si>
  <si>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</si>
  <si>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</si>
  <si>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</si>
  <si>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</si>
  <si>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</si>
  <si>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</si>
  <si>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</si>
  <si>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</si>
  <si>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</si>
  <si>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</si>
  <si>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</si>
  <si>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</si>
  <si>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</si>
  <si>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</si>
  <si>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</si>
  <si>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</si>
  <si>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</si>
  <si>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</si>
  <si>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</si>
  <si>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</si>
  <si>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</si>
  <si>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</si>
  <si>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</si>
  <si>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</si>
  <si>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</si>
  <si>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</si>
  <si>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</si>
  <si>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</si>
  <si>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</si>
  <si>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</si>
  <si>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</si>
  <si>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</si>
  <si>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</si>
  <si>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</si>
  <si>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</si>
  <si>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</si>
  <si>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</si>
  <si>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</si>
  <si>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</si>
  <si>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</si>
  <si>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</si>
  <si>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</si>
  <si>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</si>
  <si>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</si>
  <si>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</si>
  <si>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</si>
  <si>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</si>
  <si>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</si>
  <si>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</si>
  <si>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</si>
  <si>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</si>
  <si>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</si>
  <si>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</si>
  <si>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</si>
  <si>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</si>
  <si>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</si>
  <si>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</si>
  <si>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</si>
  <si>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</si>
  <si>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</si>
  <si>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</si>
  <si>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</si>
  <si>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</si>
  <si>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</si>
  <si>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</si>
  <si>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</si>
  <si>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</si>
  <si>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</si>
  <si>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</si>
  <si>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</si>
  <si>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</si>
  <si>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</si>
  <si>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</si>
  <si>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</si>
  <si>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</si>
  <si>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</si>
  <si>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</si>
  <si>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</si>
  <si>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</si>
  <si>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</si>
  <si>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</si>
  <si>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</si>
  <si>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</si>
  <si>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</si>
  <si>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</si>
  <si>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</si>
  <si>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</si>
  <si>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</si>
  <si>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</si>
  <si>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</si>
  <si>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</si>
  <si>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</si>
  <si>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</si>
  <si>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</si>
  <si>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</si>
  <si>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</si>
  <si>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</si>
  <si>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</si>
  <si>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</si>
  <si>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</si>
  <si>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</si>
  <si>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</si>
  <si>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</si>
  <si>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</si>
  <si>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</si>
  <si>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</si>
  <si>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</si>
  <si>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</si>
  <si>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</si>
  <si>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</si>
  <si>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</si>
  <si>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</si>
  <si>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</si>
  <si>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</si>
  <si>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</si>
  <si>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</si>
  <si>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</si>
  <si>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</si>
  <si>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</si>
  <si>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</si>
  <si>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</si>
  <si>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</si>
  <si>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</si>
  <si>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</si>
  <si>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</si>
  <si>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</si>
  <si>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</si>
  <si>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</si>
  <si>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</si>
  <si>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</si>
  <si>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</si>
  <si>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</si>
  <si>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</si>
  <si>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</si>
  <si>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</si>
  <si>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</si>
  <si>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</si>
  <si>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</si>
  <si>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</si>
  <si>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</si>
  <si>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</si>
  <si>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</si>
  <si>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</si>
  <si>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</si>
  <si>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</si>
  <si>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</si>
  <si>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</si>
  <si>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</si>
  <si>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</si>
  <si>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</si>
  <si>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</si>
  <si>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</si>
  <si>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</si>
  <si>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</si>
  <si>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</si>
  <si>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</si>
  <si>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</si>
  <si>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</si>
  <si>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</si>
  <si>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</si>
  <si>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</si>
  <si>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</si>
  <si>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</si>
  <si>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</si>
  <si>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</si>
  <si>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</si>
  <si>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</si>
  <si>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</si>
  <si>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</si>
  <si>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</si>
  <si>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</si>
  <si>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</si>
  <si>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</si>
  <si>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</si>
  <si>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</si>
  <si>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</si>
  <si>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</si>
  <si>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</si>
  <si>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</si>
  <si>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</si>
  <si>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</si>
  <si>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</si>
  <si>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</si>
  <si>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</si>
  <si>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</si>
  <si>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</si>
  <si>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</si>
  <si>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</si>
  <si>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</si>
  <si>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</si>
  <si>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</si>
  <si>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</si>
  <si>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</si>
  <si>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</si>
  <si>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</si>
  <si>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</si>
  <si>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</si>
  <si>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</si>
  <si>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</si>
  <si>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</si>
  <si>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</si>
  <si>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</si>
  <si>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</si>
  <si>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</si>
  <si>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</si>
  <si>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</si>
  <si>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</si>
  <si>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</si>
  <si>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</si>
  <si>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</si>
  <si>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</si>
  <si>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</si>
  <si>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</si>
  <si>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</si>
  <si>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</si>
  <si>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</si>
  <si>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</si>
  <si>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</si>
  <si>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</si>
  <si>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</si>
  <si>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</si>
  <si>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</si>
  <si>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</si>
  <si>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</si>
  <si>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</si>
  <si>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</si>
  <si>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</si>
  <si>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</si>
  <si>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</si>
  <si>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</si>
  <si>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</si>
  <si>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</si>
  <si>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</si>
  <si>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</si>
  <si>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</si>
  <si>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</si>
  <si>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</si>
  <si>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</si>
  <si>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</si>
  <si>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</si>
  <si>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</si>
  <si>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</si>
  <si>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</si>
  <si>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</si>
  <si>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</si>
  <si>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</si>
  <si>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</si>
  <si>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</si>
  <si>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</si>
  <si>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</si>
  <si>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</si>
  <si>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</si>
  <si>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</si>
  <si>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</si>
  <si>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</si>
  <si>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</si>
  <si>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</si>
  <si>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</si>
  <si>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</si>
  <si>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</si>
  <si>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</si>
  <si>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</si>
  <si>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</si>
  <si>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</si>
  <si>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</si>
  <si>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</si>
  <si>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</si>
  <si>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</si>
  <si>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</si>
  <si>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</si>
  <si>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</si>
  <si>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</si>
  <si>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</si>
  <si>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</si>
  <si>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</si>
  <si>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</si>
  <si>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</si>
  <si>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</si>
  <si>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</si>
  <si>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</si>
  <si>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</si>
  <si>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</si>
  <si>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</si>
  <si>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</si>
  <si>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</si>
  <si>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</si>
  <si>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</si>
  <si>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</si>
  <si>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</si>
  <si>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</si>
  <si>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</si>
  <si>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</si>
  <si>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</si>
  <si>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</si>
  <si>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</si>
  <si>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</si>
  <si>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</si>
  <si>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</si>
  <si>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</si>
  <si>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</si>
  <si>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</si>
  <si>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</si>
  <si>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</si>
  <si>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</si>
  <si>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</si>
  <si>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</si>
  <si>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</si>
  <si>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</si>
  <si>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</si>
  <si>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</si>
  <si>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</si>
  <si>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</si>
  <si>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</si>
  <si>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</si>
  <si>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</si>
  <si>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</si>
  <si>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</si>
  <si>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</si>
  <si>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</si>
  <si>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</si>
  <si>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</si>
  <si>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</si>
  <si>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</si>
  <si>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</si>
  <si>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</si>
  <si>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</si>
  <si>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</si>
  <si>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</si>
  <si>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</si>
  <si>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</si>
  <si>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</si>
  <si>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</si>
  <si>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</si>
  <si>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</si>
  <si>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</si>
  <si>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</si>
  <si>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</si>
  <si>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</si>
  <si>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</si>
  <si>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</si>
  <si>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</si>
  <si>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</si>
  <si>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</si>
  <si>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</si>
  <si>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</si>
  <si>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</si>
  <si>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</si>
  <si>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</si>
  <si>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</si>
  <si>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</si>
  <si>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</si>
  <si>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</si>
  <si>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</si>
  <si>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</si>
  <si>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</si>
  <si>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</si>
  <si>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</si>
  <si>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</si>
  <si>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</si>
  <si>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</si>
  <si>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</si>
  <si>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</si>
  <si>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</si>
  <si>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</si>
  <si>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</si>
  <si>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</si>
  <si>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</si>
  <si>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</si>
  <si>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</si>
  <si>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</si>
  <si>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</si>
  <si>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</si>
  <si>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</si>
  <si>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</si>
  <si>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</si>
  <si>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</si>
  <si>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</si>
  <si>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</si>
  <si>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</si>
  <si>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</si>
  <si>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</si>
  <si>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</si>
  <si>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</si>
  <si>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</si>
  <si>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</si>
  <si>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</si>
  <si>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</si>
  <si>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</si>
  <si>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</si>
  <si>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</si>
  <si>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</si>
  <si>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</si>
  <si>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</si>
  <si>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</si>
  <si>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</si>
  <si>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</si>
  <si>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</si>
  <si>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</si>
  <si>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</si>
  <si>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</si>
  <si>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</si>
  <si>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</si>
  <si>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</si>
  <si>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</si>
  <si>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</si>
  <si>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</si>
  <si>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</si>
  <si>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</si>
  <si>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</si>
  <si>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</si>
  <si>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</si>
  <si>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</si>
  <si>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</si>
  <si>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</si>
  <si>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</si>
  <si>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</si>
  <si>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</si>
  <si>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</si>
  <si>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</si>
  <si>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</si>
  <si>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</si>
  <si>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</si>
  <si>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</si>
  <si>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</si>
  <si>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</si>
  <si>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</si>
  <si>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</si>
  <si>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</si>
  <si>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</si>
  <si>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</si>
  <si>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</si>
  <si>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</si>
  <si>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</si>
  <si>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</si>
  <si>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</si>
  <si>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</si>
  <si>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</si>
  <si>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</si>
  <si>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</si>
  <si>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</si>
  <si>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</si>
  <si>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</si>
  <si>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</si>
  <si>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</si>
  <si>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</si>
  <si>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</si>
  <si>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</si>
  <si>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</si>
  <si>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</si>
  <si>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</si>
  <si>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</si>
  <si>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</si>
  <si>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</si>
  <si>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</si>
  <si>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</si>
  <si>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</si>
  <si>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</si>
  <si>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</si>
  <si>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</si>
  <si>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</si>
  <si>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</si>
  <si>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</si>
  <si>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</si>
  <si>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</si>
  <si>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</si>
  <si>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</si>
  <si>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</si>
  <si>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</si>
  <si>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</si>
  <si>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</si>
  <si>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</si>
  <si>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</si>
  <si>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</si>
  <si>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</si>
  <si>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</si>
  <si>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</si>
  <si>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</si>
  <si>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</si>
  <si>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</si>
  <si>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</si>
  <si>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</si>
  <si>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</si>
  <si>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</si>
  <si>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</si>
  <si>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</si>
  <si>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</si>
  <si>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</si>
  <si>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</si>
  <si>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</si>
  <si>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</si>
  <si>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</si>
  <si>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</si>
  <si>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</si>
  <si>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</si>
  <si>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</si>
  <si>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</si>
  <si>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</si>
  <si>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</si>
  <si>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</si>
  <si>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</si>
  <si>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</si>
  <si>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</si>
  <si>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</si>
  <si>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</si>
  <si>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</si>
  <si>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</si>
  <si>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</si>
  <si>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</si>
  <si>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</si>
  <si>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</si>
  <si>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</si>
  <si>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</si>
  <si>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</si>
  <si>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</si>
  <si>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</si>
  <si>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</si>
  <si>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</si>
  <si>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</si>
  <si>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</si>
  <si>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</si>
  <si>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</si>
  <si>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</si>
  <si>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</si>
  <si>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</si>
  <si>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</si>
  <si>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</si>
  <si>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</si>
  <si>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</si>
  <si>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</si>
  <si>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</si>
  <si>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</si>
  <si>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</si>
  <si>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</si>
  <si>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</si>
  <si>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</si>
  <si>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</si>
  <si>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</si>
  <si>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</si>
  <si>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</si>
  <si>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</si>
  <si>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</si>
  <si>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</si>
  <si>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</si>
  <si>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</si>
  <si>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</si>
  <si>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</si>
  <si>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</si>
  <si>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</si>
  <si>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</si>
  <si>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</si>
  <si>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</si>
  <si>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</si>
  <si>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</si>
  <si>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</si>
  <si>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</si>
  <si>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</si>
  <si>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</si>
  <si>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</si>
  <si>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</si>
  <si>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</si>
  <si>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</si>
  <si>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</si>
  <si>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</si>
  <si>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</si>
  <si>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</si>
  <si>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</si>
  <si>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</si>
  <si>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</si>
  <si>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</si>
  <si>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</si>
  <si>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</si>
  <si>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</si>
  <si>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</si>
  <si>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</si>
  <si>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</si>
  <si>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</si>
  <si>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</si>
  <si>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</si>
  <si>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</si>
  <si>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</si>
  <si>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</si>
  <si>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</si>
  <si>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</si>
  <si>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</si>
  <si>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</si>
  <si>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</si>
  <si>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</si>
  <si>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</si>
  <si>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</si>
  <si>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</si>
  <si>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</si>
  <si>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</si>
  <si>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</si>
  <si>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</si>
  <si>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</si>
  <si>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</si>
  <si>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</si>
  <si>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</si>
  <si>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</si>
  <si>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</si>
  <si>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</si>
  <si>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</si>
  <si>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</si>
  <si>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</si>
  <si>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</si>
  <si>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</si>
  <si>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</si>
  <si>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</si>
  <si>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</si>
  <si>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</si>
  <si>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</si>
  <si>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</si>
  <si>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</si>
  <si>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</si>
  <si>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</si>
  <si>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</si>
  <si>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</si>
  <si>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</si>
  <si>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</si>
  <si>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</si>
  <si>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</si>
  <si>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</si>
  <si>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</si>
  <si>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</si>
  <si>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</si>
  <si>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</si>
  <si>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</si>
  <si>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</si>
  <si>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</si>
  <si>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</si>
  <si>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</si>
  <si>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</si>
  <si>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</si>
  <si>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</si>
  <si>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</si>
  <si>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</si>
  <si>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</si>
  <si>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</si>
  <si>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</si>
  <si>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</si>
  <si>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</si>
  <si>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</si>
  <si>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</si>
  <si>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</si>
  <si>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</si>
  <si>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</si>
  <si>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</si>
  <si>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</si>
  <si>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</si>
  <si>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</si>
  <si>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</si>
  <si>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</si>
  <si>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</si>
  <si>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</si>
  <si>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</si>
  <si>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</si>
  <si>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</si>
  <si>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</si>
  <si>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</si>
  <si>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</si>
  <si>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</si>
  <si>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</si>
  <si>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</si>
  <si>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</si>
  <si>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</si>
  <si>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</si>
  <si>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</si>
  <si>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</si>
  <si>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</si>
  <si>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</si>
  <si>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</si>
  <si>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</si>
  <si>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</si>
  <si>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</si>
  <si>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</si>
  <si>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</si>
  <si>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</si>
  <si>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</si>
  <si>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</si>
  <si>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</si>
  <si>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</si>
  <si>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</si>
  <si>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</si>
  <si>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</si>
  <si>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</si>
  <si>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</si>
  <si>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</si>
  <si>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</si>
  <si>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</si>
  <si>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</si>
  <si>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</si>
  <si>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</si>
  <si>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</si>
  <si>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</si>
  <si>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</si>
  <si>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</si>
  <si>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</si>
  <si>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</si>
  <si>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</si>
  <si>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</si>
  <si>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</si>
  <si>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</si>
  <si>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</si>
  <si>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</si>
  <si>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</si>
  <si>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</si>
  <si>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</si>
  <si>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</si>
  <si>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</si>
  <si>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</si>
  <si>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</si>
  <si>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</si>
  <si>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</si>
  <si>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</si>
  <si>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</si>
  <si>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</si>
  <si>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</si>
  <si>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</si>
  <si>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</si>
  <si>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</si>
  <si>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</si>
  <si>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</si>
  <si>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</si>
  <si>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</si>
  <si>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</si>
  <si>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</si>
  <si>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</si>
  <si>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</si>
  <si>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</si>
  <si>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</si>
  <si>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</si>
  <si>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</si>
  <si>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</si>
  <si>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</si>
  <si>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</si>
  <si>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</si>
  <si>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</si>
  <si>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</si>
  <si>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</si>
  <si>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</si>
  <si>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</si>
  <si>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</si>
  <si>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</si>
  <si>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</si>
  <si>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</si>
  <si>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</si>
  <si>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</si>
  <si>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</si>
  <si>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</si>
  <si>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</si>
  <si>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</si>
  <si>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</si>
  <si>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</si>
  <si>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</si>
  <si>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</si>
  <si>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</si>
  <si>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</si>
  <si>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</si>
  <si>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</si>
  <si>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</si>
  <si>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</si>
  <si>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</si>
  <si>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</si>
  <si>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</si>
  <si>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</si>
  <si>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</si>
  <si>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</si>
  <si>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</si>
  <si>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</si>
  <si>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</si>
  <si>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</si>
  <si>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</si>
  <si>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</si>
  <si>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</si>
  <si>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</si>
  <si>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</si>
  <si>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</si>
  <si>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</si>
  <si>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</si>
  <si>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</si>
  <si>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</si>
  <si>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</si>
  <si>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</si>
  <si>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</si>
  <si>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</si>
  <si>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</si>
  <si>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</si>
  <si>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</si>
  <si>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</si>
  <si>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</si>
  <si>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</si>
  <si>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</si>
  <si>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</si>
  <si>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</si>
  <si>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</si>
  <si>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</si>
  <si>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</si>
  <si>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</si>
  <si>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</si>
  <si>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</si>
  <si>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</si>
  <si>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</si>
  <si>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</si>
  <si>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</si>
  <si>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</si>
  <si>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</si>
  <si>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</si>
  <si>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</si>
  <si>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</si>
  <si>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</si>
  <si>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</si>
  <si>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</si>
  <si>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</si>
  <si>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</si>
  <si>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</si>
  <si>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</si>
  <si>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</si>
  <si>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</si>
  <si>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</si>
  <si>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</si>
  <si>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</si>
  <si>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</si>
  <si>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</si>
  <si>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</si>
  <si>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</si>
  <si>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</si>
  <si>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</si>
  <si>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</si>
  <si>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</si>
  <si>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</si>
  <si>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</si>
  <si>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</si>
  <si>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</si>
  <si>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</si>
  <si>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</si>
  <si>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</si>
  <si>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</si>
  <si>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</si>
  <si>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</si>
  <si>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</si>
  <si>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</si>
  <si>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</si>
  <si>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</si>
  <si>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</si>
  <si>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</si>
  <si>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</si>
  <si>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</si>
  <si>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</si>
  <si>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</si>
  <si>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</si>
  <si>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</si>
  <si>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</si>
  <si>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</si>
  <si>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</si>
  <si>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</si>
  <si>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</si>
  <si>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</si>
  <si>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</si>
  <si>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</si>
  <si>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</si>
  <si>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</si>
  <si>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</si>
  <si>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</si>
  <si>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</si>
  <si>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</si>
  <si>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</si>
  <si>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</si>
  <si>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</si>
  <si>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</si>
  <si>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</si>
  <si>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</si>
  <si>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</si>
  <si>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</si>
  <si>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</si>
  <si>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</si>
  <si>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</si>
  <si>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</si>
  <si>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</si>
  <si>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</si>
  <si>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</si>
  <si>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</si>
  <si>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</si>
  <si>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</si>
  <si>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</si>
  <si>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</si>
  <si>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</si>
  <si>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</si>
  <si>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</si>
  <si>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</si>
  <si>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</si>
  <si>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</si>
  <si>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</si>
  <si>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</si>
  <si>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</si>
  <si>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</si>
  <si>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</si>
  <si>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</si>
  <si>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</si>
  <si>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</si>
  <si>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</si>
  <si>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</si>
  <si>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</si>
  <si>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</si>
  <si>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</si>
  <si>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</si>
  <si>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</si>
  <si>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</si>
  <si>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</si>
  <si>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</si>
  <si>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</si>
  <si>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</si>
  <si>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</si>
  <si>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</si>
  <si>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</si>
  <si>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</si>
  <si>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</si>
  <si>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</si>
  <si>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</si>
  <si>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</si>
  <si>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</si>
  <si>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</si>
  <si>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</si>
  <si>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</si>
  <si>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</si>
  <si>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</si>
  <si>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</si>
  <si>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</si>
  <si>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</si>
  <si>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</si>
  <si>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</si>
  <si>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</si>
  <si>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</si>
  <si>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</si>
  <si>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</si>
  <si>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</si>
  <si>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</si>
  <si>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</si>
  <si>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</si>
  <si>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</si>
  <si>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</si>
  <si>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</si>
  <si>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</si>
  <si>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</si>
  <si>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</si>
  <si>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</si>
  <si>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</si>
  <si>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</si>
  <si>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</si>
  <si>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</si>
  <si>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</si>
  <si>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</si>
  <si>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</si>
  <si>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</si>
  <si>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</si>
  <si>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</si>
  <si>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</si>
  <si>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</si>
  <si>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</si>
  <si>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</si>
  <si>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</si>
  <si>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</si>
  <si>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</si>
  <si>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</si>
  <si>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</si>
  <si>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</si>
  <si>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</si>
  <si>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</si>
  <si>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</si>
  <si>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</si>
  <si>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</si>
  <si>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</si>
  <si>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</si>
  <si>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</si>
  <si>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</si>
  <si>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</si>
  <si>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</si>
  <si>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</si>
  <si>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</si>
  <si>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</si>
  <si>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</si>
  <si>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</si>
  <si>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</si>
  <si>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</si>
  <si>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</si>
  <si>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</si>
  <si>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</si>
  <si>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</si>
  <si>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</si>
  <si>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</si>
  <si>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</si>
  <si>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</si>
  <si>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</si>
  <si>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</si>
  <si>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</si>
  <si>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</si>
  <si>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</si>
  <si>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</si>
  <si>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</si>
  <si>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</si>
  <si>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</si>
  <si>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</si>
  <si>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</si>
  <si>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</si>
  <si>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</si>
  <si>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</si>
  <si>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</si>
  <si>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</si>
  <si>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</si>
  <si>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</si>
  <si>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</si>
  <si>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</si>
  <si>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</si>
  <si>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</si>
  <si>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</si>
  <si>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</si>
  <si>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</si>
  <si>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</si>
  <si>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</si>
  <si>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</si>
  <si>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</si>
  <si>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</si>
  <si>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</si>
  <si>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</si>
  <si>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</si>
  <si>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</si>
  <si>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</si>
  <si>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</si>
  <si>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</si>
  <si>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</si>
  <si>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</si>
  <si>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</si>
  <si>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</si>
  <si>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</si>
  <si>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</si>
  <si>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</si>
  <si>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</si>
  <si>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</si>
  <si>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</si>
  <si>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</si>
  <si>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</si>
  <si>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</si>
  <si>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</si>
  <si>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</si>
  <si>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</si>
  <si>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</si>
  <si>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</si>
  <si>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</si>
  <si>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</si>
  <si>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</si>
  <si>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</si>
  <si>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</si>
  <si>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</si>
  <si>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</si>
  <si>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</si>
  <si>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</si>
  <si>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</si>
  <si>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</si>
  <si>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</si>
  <si>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</si>
  <si>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</si>
  <si>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</si>
  <si>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</si>
  <si>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</si>
  <si>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</si>
  <si>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</si>
  <si>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</si>
  <si>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</si>
  <si>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</si>
  <si>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</si>
  <si>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</si>
  <si>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</si>
  <si>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</si>
  <si>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</si>
  <si>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</si>
  <si>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</si>
  <si>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</si>
  <si>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</si>
  <si>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</si>
  <si>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</si>
  <si>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</si>
  <si>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</si>
  <si>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</si>
  <si>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</si>
  <si>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</si>
  <si>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</si>
  <si>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</si>
  <si>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</si>
  <si>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</si>
  <si>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</si>
  <si>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</si>
  <si>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</si>
  <si>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</si>
  <si>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</si>
  <si>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</si>
  <si>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</si>
  <si>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</si>
  <si>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</si>
  <si>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</si>
  <si>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</si>
  <si>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</si>
  <si>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</si>
  <si>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</si>
  <si>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</si>
  <si>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</si>
  <si>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</si>
  <si>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</si>
  <si>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</si>
  <si>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</si>
  <si>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</si>
  <si>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</si>
  <si>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</si>
  <si>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</si>
  <si>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</si>
  <si>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</si>
  <si>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</si>
  <si>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</si>
  <si>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</si>
  <si>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</si>
  <si>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</si>
  <si>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</si>
  <si>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</si>
  <si>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</si>
  <si>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</si>
  <si>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</si>
  <si>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</si>
  <si>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</si>
  <si>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</si>
  <si>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</si>
  <si>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</si>
  <si>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</si>
  <si>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</si>
  <si>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</si>
  <si>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</si>
  <si>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</si>
  <si>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</si>
  <si>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</si>
  <si>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</si>
  <si>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</si>
  <si>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</si>
  <si>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</si>
  <si>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</si>
  <si>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</si>
  <si>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</si>
  <si>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</si>
  <si>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</si>
  <si>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</si>
  <si>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</si>
  <si>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</si>
  <si>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</si>
  <si>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</si>
  <si>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</si>
  <si>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</si>
  <si>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</si>
  <si>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</si>
  <si>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</si>
  <si>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</si>
  <si>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</si>
  <si>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</si>
  <si>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</si>
  <si>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</si>
  <si>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</si>
  <si>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</si>
  <si>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</si>
  <si>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</si>
  <si>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</si>
  <si>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</si>
  <si>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</si>
  <si>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</si>
  <si>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</si>
  <si>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</si>
  <si>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</si>
  <si>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</si>
  <si>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</si>
  <si>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</si>
  <si>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</si>
  <si>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</si>
  <si>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</si>
  <si>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</si>
  <si>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</si>
  <si>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</si>
  <si>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</si>
  <si>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</si>
  <si>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</si>
  <si>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</si>
  <si>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</si>
  <si>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</si>
  <si>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</si>
  <si>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</si>
  <si>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</si>
  <si>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</si>
  <si>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</si>
  <si>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</si>
  <si>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</si>
  <si>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</si>
  <si>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</si>
  <si>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</si>
  <si>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</si>
  <si>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</si>
  <si>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</si>
  <si>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</si>
  <si>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</si>
  <si>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</si>
  <si>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</si>
  <si>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</si>
  <si>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</si>
  <si>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</si>
  <si>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</si>
  <si>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</si>
  <si>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</si>
  <si>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</si>
  <si>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</si>
  <si>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</si>
  <si>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</si>
  <si>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</si>
  <si>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</si>
  <si>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</si>
  <si>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</si>
  <si>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</si>
  <si>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</si>
  <si>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</si>
  <si>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</si>
  <si>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</si>
  <si>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</si>
  <si>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</si>
  <si>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</si>
  <si>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</si>
  <si>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</si>
  <si>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</si>
  <si>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</si>
  <si>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</si>
  <si>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</si>
  <si>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</si>
  <si>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</si>
  <si>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</si>
  <si>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</si>
  <si>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</si>
  <si>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</si>
  <si>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</si>
  <si>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</si>
  <si>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</si>
  <si>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</si>
  <si>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</si>
  <si>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</si>
  <si>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</si>
  <si>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</si>
  <si>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</si>
  <si>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</si>
  <si>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</si>
  <si>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</si>
  <si>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</si>
  <si>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</si>
  <si>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</si>
  <si>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</si>
  <si>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</si>
  <si>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</si>
  <si>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</si>
  <si>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</si>
  <si>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</si>
  <si>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</si>
  <si>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</si>
  <si>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</si>
  <si>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</si>
  <si>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</si>
  <si>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</si>
  <si>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</si>
  <si>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</si>
  <si>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</si>
  <si>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</si>
  <si>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</si>
  <si>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</si>
  <si>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</si>
  <si>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</si>
  <si>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</si>
  <si>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</si>
  <si>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</si>
  <si>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</si>
  <si>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</si>
  <si>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</si>
  <si>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</si>
  <si>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</si>
  <si>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</si>
  <si>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</si>
  <si>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</si>
  <si>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</si>
  <si>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</si>
  <si>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</si>
  <si>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</si>
  <si>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</si>
  <si>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</si>
  <si>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</si>
  <si>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</si>
  <si>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</si>
  <si>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</si>
  <si>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</si>
  <si>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</si>
  <si>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</si>
  <si>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</si>
  <si>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</si>
  <si>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</si>
  <si>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</si>
  <si>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</si>
  <si>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</si>
  <si>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</si>
  <si>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</si>
  <si>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</si>
  <si>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</si>
  <si>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</si>
  <si>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</si>
  <si>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</si>
  <si>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</si>
  <si>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</si>
  <si>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</si>
  <si>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</si>
  <si>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</si>
  <si>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</si>
  <si>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</si>
  <si>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</si>
  <si>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</si>
  <si>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</si>
  <si>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</si>
  <si>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</si>
  <si>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</si>
  <si>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</si>
  <si>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</si>
  <si>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</si>
  <si>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</si>
  <si>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</si>
  <si>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</si>
  <si>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</si>
  <si>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</si>
  <si>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</si>
  <si>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</si>
  <si>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</si>
  <si>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</si>
  <si>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</si>
  <si>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</si>
  <si>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</si>
  <si>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</si>
  <si>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</si>
  <si>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</si>
  <si>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</si>
  <si>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</si>
  <si>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</si>
  <si>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</si>
  <si>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</si>
  <si>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</si>
  <si>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</si>
  <si>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</si>
  <si>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</si>
  <si>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</si>
  <si>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</si>
  <si>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</si>
  <si>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</si>
  <si>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</si>
  <si>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</si>
  <si>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</si>
  <si>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</si>
  <si>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</si>
  <si>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</si>
  <si>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</si>
  <si>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</si>
  <si>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</si>
  <si>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</si>
  <si>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</si>
  <si>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</si>
  <si>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</si>
  <si>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</si>
  <si>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</si>
  <si>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</si>
  <si>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</si>
  <si>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</si>
  <si>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</si>
  <si>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</si>
  <si>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</si>
  <si>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</si>
  <si>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</si>
  <si>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</si>
  <si>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</si>
  <si>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</si>
  <si>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</si>
  <si>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</si>
  <si>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</si>
  <si>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</si>
  <si>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</si>
  <si>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</si>
  <si>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</si>
  <si>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</si>
  <si>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</si>
  <si>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</si>
  <si>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</si>
  <si>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</si>
  <si>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</si>
  <si>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</si>
  <si>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</si>
  <si>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</si>
  <si>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</si>
  <si>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</si>
  <si>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</si>
  <si>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</si>
  <si>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</si>
  <si>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</si>
  <si>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</si>
  <si>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</si>
  <si>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</si>
  <si>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</si>
  <si>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</si>
  <si>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</si>
  <si>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</si>
  <si>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</si>
  <si>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</si>
  <si>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</si>
  <si>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</si>
  <si>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</si>
  <si>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</si>
  <si>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</si>
  <si>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</si>
  <si>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</si>
  <si>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</si>
  <si>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</si>
  <si>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</si>
  <si>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</si>
  <si>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</si>
  <si>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</si>
  <si>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</si>
  <si>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</si>
  <si>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</si>
  <si>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</si>
  <si>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</si>
  <si>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</si>
  <si>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</si>
  <si>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</si>
  <si>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</si>
  <si>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</si>
  <si>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</si>
  <si>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</si>
  <si>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</si>
  <si>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</si>
  <si>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</si>
  <si>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</si>
  <si>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</si>
  <si>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</si>
  <si>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</si>
  <si>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</si>
  <si>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</si>
  <si>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</si>
  <si>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</si>
  <si>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</si>
  <si>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</si>
  <si>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</si>
  <si>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</si>
  <si>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</si>
  <si>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</si>
  <si>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</si>
  <si>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</si>
  <si>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</si>
  <si>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</si>
  <si>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</si>
  <si>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</si>
  <si>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</si>
  <si>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</si>
  <si>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</si>
  <si>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</si>
  <si>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</si>
  <si>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</si>
  <si>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</si>
  <si>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</si>
  <si>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</si>
  <si>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</si>
  <si>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</si>
  <si>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</si>
  <si>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</si>
  <si>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</si>
  <si>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</si>
  <si>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</si>
  <si>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</si>
  <si>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</si>
  <si>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</si>
  <si>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</si>
  <si>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</si>
  <si>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</si>
  <si>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</si>
  <si>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</si>
  <si>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</si>
  <si>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</si>
  <si>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</si>
  <si>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</si>
  <si>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</si>
  <si>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</si>
  <si>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</si>
  <si>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</si>
  <si>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</si>
  <si>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</si>
  <si>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</si>
  <si>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</si>
  <si>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</si>
  <si>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</si>
  <si>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</si>
  <si>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</si>
  <si>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</si>
  <si>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</si>
  <si>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</si>
  <si>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</si>
  <si>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</si>
  <si>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</si>
  <si>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</si>
  <si>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</si>
  <si>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</si>
  <si>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</si>
  <si>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</si>
  <si>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</si>
  <si>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</si>
  <si>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</si>
  <si>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</si>
  <si>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</si>
  <si>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</si>
  <si>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</si>
  <si>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</si>
  <si>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</si>
  <si>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</si>
  <si>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</si>
  <si>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</si>
  <si>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</si>
  <si>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</si>
  <si>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</si>
  <si>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</si>
  <si>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</si>
  <si>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</si>
  <si>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</si>
  <si>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</si>
  <si>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</si>
  <si>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</si>
  <si>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</si>
  <si>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</si>
  <si>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</si>
  <si>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</si>
  <si>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</si>
  <si>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</si>
  <si>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</si>
  <si>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</si>
  <si>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</si>
  <si>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</si>
  <si>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</si>
  <si>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</si>
  <si>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</si>
  <si>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</si>
  <si>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</si>
  <si>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</si>
  <si>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</si>
  <si>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</si>
  <si>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</si>
  <si>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</si>
  <si>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</si>
  <si>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</si>
  <si>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</si>
  <si>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</si>
  <si>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</si>
  <si>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</si>
  <si>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</si>
  <si>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</si>
  <si>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</si>
  <si>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</si>
  <si>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</si>
  <si>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</si>
  <si>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</si>
  <si>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</si>
  <si>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</si>
  <si>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</si>
  <si>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</si>
  <si>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</si>
  <si>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</si>
  <si>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</si>
  <si>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</si>
  <si>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</si>
  <si>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</si>
  <si>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</si>
  <si>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</si>
  <si>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</si>
  <si>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</si>
  <si>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</si>
  <si>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</si>
  <si>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</si>
  <si>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</si>
  <si>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</si>
  <si>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</si>
  <si>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</si>
  <si>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</si>
  <si>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</si>
  <si>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</si>
  <si>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</si>
  <si>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</si>
  <si>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</si>
  <si>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</si>
  <si>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</si>
  <si>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</si>
  <si>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</si>
  <si>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</si>
  <si>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</si>
  <si>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</si>
  <si>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</si>
  <si>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</si>
  <si>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</si>
  <si>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</si>
  <si>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</si>
  <si>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</si>
  <si>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</si>
  <si>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</si>
  <si>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</si>
  <si>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</si>
  <si>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</si>
  <si>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</si>
  <si>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</si>
  <si>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</si>
  <si>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</si>
  <si>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</si>
  <si>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</si>
  <si>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</si>
  <si>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</si>
  <si>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</si>
  <si>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</si>
  <si>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</si>
  <si>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</si>
  <si>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</si>
  <si>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</si>
  <si>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</si>
  <si>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</si>
  <si>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</si>
  <si>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</si>
  <si>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</si>
  <si>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</si>
  <si>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</si>
  <si>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</si>
  <si>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</si>
  <si>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</si>
  <si>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</si>
  <si>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</si>
  <si>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</si>
  <si>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</si>
  <si>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</si>
  <si>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</si>
  <si>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</si>
  <si>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</si>
  <si>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</si>
  <si>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</si>
  <si>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</si>
  <si>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</si>
  <si>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</si>
  <si>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</si>
  <si>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</si>
  <si>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</si>
  <si>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</si>
  <si>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</si>
  <si>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</si>
  <si>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</si>
  <si>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</si>
  <si>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</si>
  <si>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</si>
  <si>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</si>
  <si>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</si>
  <si>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</si>
  <si>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</si>
  <si>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</si>
  <si>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</si>
  <si>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</si>
  <si>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</si>
  <si>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</si>
  <si>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</si>
  <si>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</si>
  <si>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</si>
  <si>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</si>
  <si>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</si>
  <si>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</si>
  <si>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</si>
  <si>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</si>
  <si>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</si>
  <si>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</si>
  <si>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</si>
  <si>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</si>
  <si>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</si>
  <si>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</si>
  <si>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</si>
  <si>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</si>
  <si>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</si>
  <si>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</si>
  <si>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</si>
  <si>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</si>
  <si>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</si>
  <si>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</si>
  <si>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</si>
  <si>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</si>
  <si>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</si>
  <si>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</si>
  <si>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</si>
  <si>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</si>
  <si>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</si>
  <si>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</si>
  <si>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</si>
  <si>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</si>
  <si>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</si>
  <si>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</si>
  <si>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</si>
  <si>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</si>
  <si>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</si>
  <si>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</si>
  <si>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</si>
  <si>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</si>
  <si>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</si>
  <si>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</si>
  <si>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</si>
  <si>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</si>
  <si>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</si>
  <si>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</si>
  <si>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</si>
  <si>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</si>
  <si>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</si>
  <si>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</si>
  <si>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</si>
  <si>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</si>
  <si>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</si>
  <si>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</si>
  <si>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</si>
  <si>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</si>
  <si>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</si>
  <si>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</si>
  <si>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</si>
  <si>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</si>
  <si>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</si>
  <si>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</si>
  <si>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</si>
  <si>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</si>
  <si>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</si>
  <si>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</si>
  <si>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</si>
  <si>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</si>
  <si>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</si>
  <si>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</si>
  <si>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</si>
  <si>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</si>
  <si>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</si>
  <si>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</si>
  <si>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</si>
  <si>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</si>
  <si>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</si>
  <si>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</si>
  <si>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</si>
  <si>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</si>
  <si>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</si>
  <si>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</si>
  <si>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</si>
  <si>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</si>
  <si>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</si>
  <si>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</si>
  <si>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</si>
  <si>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</si>
  <si>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</si>
  <si>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</si>
  <si>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</si>
  <si>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</si>
  <si>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</si>
  <si>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</si>
  <si>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</si>
  <si>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</si>
  <si>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</si>
  <si>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</si>
  <si>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</si>
  <si>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</si>
  <si>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</si>
  <si>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</si>
  <si>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</si>
  <si>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</si>
  <si>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</si>
  <si>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</si>
  <si>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</si>
  <si>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</si>
  <si>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</si>
  <si>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</si>
  <si>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</si>
  <si>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</si>
  <si>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</si>
  <si>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</si>
  <si>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</si>
  <si>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</si>
  <si>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</si>
  <si>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</si>
  <si>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</si>
  <si>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</si>
  <si>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</si>
  <si>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</si>
  <si>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</si>
  <si>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</si>
  <si>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</si>
  <si>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</si>
  <si>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</si>
  <si>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</si>
  <si>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</si>
  <si>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</si>
  <si>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</si>
  <si>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</si>
  <si>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</si>
  <si>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</si>
  <si>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</si>
  <si>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</si>
  <si>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</si>
  <si>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</si>
  <si>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</si>
  <si>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</si>
  <si>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</si>
  <si>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</si>
  <si>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</si>
  <si>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</si>
  <si>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</si>
  <si>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</si>
  <si>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</si>
  <si>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</si>
  <si>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</si>
  <si>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</si>
  <si>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</si>
  <si>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</si>
  <si>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</si>
  <si>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</si>
  <si>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</si>
  <si>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</si>
  <si>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</si>
  <si>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</si>
  <si>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</si>
  <si>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</si>
  <si>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</si>
  <si>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</si>
  <si>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</si>
  <si>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</si>
  <si>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</si>
  <si>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</si>
  <si>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</si>
  <si>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</si>
  <si>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</si>
  <si>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</si>
  <si>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</si>
  <si>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</si>
  <si>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</si>
  <si>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</si>
  <si>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</si>
  <si>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</si>
  <si>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</si>
  <si>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</si>
  <si>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</si>
  <si>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</si>
  <si>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</si>
  <si>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</si>
  <si>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</si>
  <si>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</si>
  <si>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</si>
  <si>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</si>
  <si>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</si>
  <si>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</si>
  <si>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</si>
  <si>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</si>
  <si>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</si>
  <si>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</si>
  <si>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</si>
  <si>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</si>
  <si>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</si>
  <si>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</si>
  <si>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</si>
  <si>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</si>
  <si>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</si>
  <si>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</si>
  <si>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</si>
  <si>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</si>
  <si>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</si>
  <si>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</si>
  <si>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</si>
  <si>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</si>
  <si>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</si>
  <si>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</si>
  <si>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</si>
  <si>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</si>
  <si>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</si>
  <si>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</si>
  <si>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</si>
  <si>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</si>
  <si>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</si>
  <si>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</si>
  <si>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</si>
  <si>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</si>
  <si>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</si>
  <si>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</si>
  <si>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</si>
  <si>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</si>
  <si>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</si>
  <si>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</si>
  <si>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</si>
  <si>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</si>
  <si>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</si>
  <si>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</si>
  <si>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</si>
  <si>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</si>
  <si>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</si>
  <si>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</si>
  <si>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</si>
  <si>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</si>
  <si>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</si>
  <si>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</si>
  <si>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</si>
  <si>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</si>
  <si>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</si>
  <si>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</si>
  <si>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</si>
  <si>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</si>
  <si>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</si>
  <si>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</si>
  <si>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</si>
  <si>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</si>
  <si>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</si>
  <si>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</si>
  <si>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</si>
  <si>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</si>
  <si>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</si>
  <si>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</si>
  <si>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</si>
  <si>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</si>
  <si>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</si>
  <si>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</si>
  <si>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</si>
  <si>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</si>
  <si>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</si>
  <si>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</si>
  <si>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</si>
  <si>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</si>
  <si>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</si>
  <si>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</si>
  <si>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</si>
  <si>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</si>
  <si>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</si>
  <si>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</si>
  <si>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</si>
  <si>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</si>
  <si>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</si>
  <si>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</si>
  <si>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</si>
  <si>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</si>
  <si>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</si>
  <si>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</si>
  <si>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</si>
  <si>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</si>
  <si>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</si>
  <si>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</si>
  <si>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</si>
  <si>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</si>
  <si>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</si>
  <si>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</si>
  <si>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</si>
  <si>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</si>
  <si>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</si>
  <si>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</si>
  <si>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</si>
  <si>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</si>
  <si>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</si>
  <si>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</si>
  <si>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</si>
  <si>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</si>
  <si>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</si>
  <si>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</si>
  <si>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</si>
  <si>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</si>
  <si>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</si>
  <si>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</si>
  <si>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</si>
  <si>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</si>
  <si>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</si>
  <si>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</si>
  <si>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</si>
  <si>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</si>
  <si>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</si>
  <si>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</si>
  <si>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</si>
  <si>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</si>
  <si>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</si>
  <si>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</si>
  <si>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</si>
  <si>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</si>
  <si>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</si>
  <si>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</si>
  <si>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</si>
  <si>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</si>
  <si>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</si>
  <si>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</si>
  <si>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</si>
  <si>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</si>
  <si>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</si>
  <si>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</si>
  <si>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</si>
  <si>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</si>
  <si>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</si>
  <si>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</si>
  <si>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</si>
  <si>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</si>
  <si>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</si>
  <si>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</si>
  <si>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</si>
  <si>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</si>
  <si>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</si>
  <si>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</si>
  <si>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</si>
  <si>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</si>
  <si>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</si>
  <si>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</si>
  <si>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</si>
  <si>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</si>
  <si>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</si>
  <si>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</si>
  <si>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</si>
  <si>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</si>
  <si>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</si>
  <si>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</si>
  <si>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</si>
  <si>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</si>
  <si>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</si>
  <si>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</si>
  <si>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</si>
  <si>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</si>
  <si>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</si>
  <si>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</si>
  <si>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</si>
  <si>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</si>
  <si>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</si>
  <si>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</si>
  <si>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</si>
  <si>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</si>
  <si>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</si>
  <si>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</si>
  <si>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</si>
  <si>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</si>
  <si>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</si>
  <si>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</si>
  <si>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</si>
  <si>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</si>
  <si>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</si>
  <si>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</si>
  <si>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</si>
  <si>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</si>
  <si>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</si>
  <si>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</si>
  <si>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</si>
  <si>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</si>
  <si>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</si>
  <si>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</si>
  <si>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</si>
  <si>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</si>
  <si>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</si>
  <si>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</si>
  <si>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</si>
  <si>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</si>
  <si>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</si>
  <si>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</si>
  <si>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</si>
  <si>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</si>
  <si>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</si>
  <si>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</si>
  <si>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</si>
  <si>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</si>
  <si>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</si>
  <si>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</si>
  <si>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</si>
  <si>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</si>
  <si>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</si>
  <si>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</si>
  <si>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</si>
  <si>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</si>
  <si>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</si>
  <si>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</si>
  <si>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</si>
  <si>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</si>
  <si>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</si>
  <si>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</si>
  <si>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</si>
  <si>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</si>
  <si>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</si>
  <si>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</si>
  <si>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</si>
  <si>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</si>
  <si>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</si>
  <si>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</si>
  <si>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</si>
  <si>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</si>
  <si>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</si>
  <si>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</si>
  <si>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</si>
  <si>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</si>
  <si>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</si>
  <si>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</si>
  <si>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</si>
  <si>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</si>
  <si>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</si>
  <si>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</si>
  <si>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</si>
  <si>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</si>
  <si>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</si>
  <si>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</si>
  <si>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</si>
  <si>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</si>
  <si>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</si>
  <si>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</si>
  <si>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</si>
  <si>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</si>
  <si>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</si>
  <si>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</si>
  <si>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</si>
  <si>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</si>
  <si>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</si>
  <si>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</si>
  <si>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</si>
  <si>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</si>
  <si>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</si>
  <si>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</si>
  <si>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</si>
  <si>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</si>
  <si>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</si>
  <si>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</si>
  <si>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</si>
  <si>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</si>
  <si>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</si>
  <si>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</si>
  <si>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</si>
  <si>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</si>
  <si>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</si>
  <si>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</si>
  <si>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</si>
  <si>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</si>
  <si>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</si>
  <si>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</si>
  <si>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</si>
  <si>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</si>
  <si>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</si>
  <si>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</si>
  <si>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</si>
  <si>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</si>
  <si>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</si>
  <si>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</si>
  <si>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</si>
  <si>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</si>
  <si>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</si>
  <si>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</si>
  <si>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</si>
  <si>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</si>
  <si>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</si>
  <si>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</si>
  <si>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</si>
  <si>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</si>
  <si>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</si>
  <si>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</si>
  <si>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</si>
  <si>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</si>
  <si>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</si>
  <si>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</si>
  <si>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</si>
  <si>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</si>
  <si>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</si>
  <si>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</si>
  <si>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</si>
  <si>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</si>
  <si>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</si>
  <si>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</si>
  <si>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</si>
  <si>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</si>
  <si>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</si>
  <si>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</si>
  <si>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</si>
  <si>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</si>
  <si>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</si>
  <si>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</si>
  <si>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</si>
  <si>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</si>
  <si>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</si>
  <si>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</si>
  <si>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</si>
  <si>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</si>
  <si>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</si>
  <si>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</si>
  <si>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</si>
  <si>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</si>
  <si>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</si>
  <si>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</si>
  <si>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</si>
  <si>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</si>
  <si>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</si>
  <si>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</si>
  <si>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</si>
  <si>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</si>
  <si>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</si>
  <si>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</si>
  <si>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</si>
  <si>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</si>
  <si>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</si>
  <si>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</si>
  <si>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</si>
  <si>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</si>
  <si>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</si>
  <si>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</si>
  <si>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</si>
  <si>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</si>
  <si>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</si>
  <si>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</si>
  <si>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</si>
  <si>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</si>
  <si>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</si>
  <si>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</si>
  <si>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</si>
  <si>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</si>
  <si>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</si>
  <si>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</si>
  <si>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</si>
  <si>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</si>
  <si>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</si>
  <si>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</si>
  <si>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</si>
  <si>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</si>
  <si>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</si>
  <si>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</si>
  <si>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</si>
  <si>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</si>
  <si>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</si>
  <si>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</si>
  <si>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</si>
  <si>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</si>
  <si>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</si>
  <si>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</si>
  <si>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</si>
  <si>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</si>
  <si>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</si>
  <si>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</si>
  <si>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</si>
  <si>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</si>
  <si>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</si>
  <si>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</si>
  <si>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</si>
  <si>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</si>
  <si>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</si>
  <si>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</si>
  <si>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</si>
  <si>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</si>
  <si>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</si>
  <si>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</si>
  <si>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</si>
  <si>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</si>
  <si>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</si>
  <si>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</si>
  <si>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</si>
  <si>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</si>
  <si>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</si>
  <si>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</si>
  <si>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</si>
  <si>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</si>
  <si>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</si>
  <si>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</si>
  <si>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</si>
  <si>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</si>
  <si>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</si>
  <si>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</si>
  <si>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</si>
  <si>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</si>
  <si>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</si>
  <si>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</si>
  <si>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</si>
  <si>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</si>
  <si>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</si>
  <si>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</si>
  <si>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</si>
  <si>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</si>
  <si>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</si>
  <si>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</si>
  <si>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</si>
  <si>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</si>
  <si>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</si>
  <si>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</si>
  <si>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</si>
  <si>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</si>
  <si>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</si>
  <si>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</si>
  <si>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</si>
  <si>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</si>
  <si>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</si>
  <si>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</si>
  <si>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</si>
  <si>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</si>
  <si>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</si>
  <si>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</si>
  <si>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</si>
  <si>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</si>
  <si>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</si>
  <si>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</si>
  <si>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</si>
  <si>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</si>
  <si>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</si>
  <si>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</si>
  <si>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</si>
  <si>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</si>
  <si>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</si>
  <si>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</si>
  <si>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</si>
  <si>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</si>
  <si>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</si>
  <si>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</si>
  <si>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</si>
  <si>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</si>
  <si>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</si>
  <si>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</si>
  <si>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</si>
  <si>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</si>
  <si>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</si>
  <si>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</si>
  <si>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</si>
  <si>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</si>
  <si>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</si>
  <si>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</si>
  <si>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</si>
  <si>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</si>
  <si>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</si>
  <si>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</si>
  <si>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</si>
  <si>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</si>
  <si>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</si>
  <si>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</si>
  <si>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</si>
  <si>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</si>
  <si>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</si>
  <si>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</si>
  <si>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</si>
  <si>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</si>
  <si>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</si>
  <si>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</si>
  <si>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</si>
  <si>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</si>
  <si>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</si>
  <si>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</si>
  <si>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</si>
  <si>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</si>
  <si>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</si>
  <si>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</si>
  <si>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</si>
  <si>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</si>
  <si>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</si>
  <si>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</si>
  <si>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</si>
  <si>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</si>
  <si>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</si>
  <si>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</si>
  <si>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</si>
  <si>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</si>
  <si>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</si>
  <si>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</si>
  <si>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</si>
  <si>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</si>
  <si>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</si>
  <si>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</si>
  <si>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</si>
  <si>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</si>
  <si>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</si>
  <si>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</si>
  <si>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</si>
  <si>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</si>
  <si>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</si>
  <si>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</si>
  <si>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</si>
  <si>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</si>
  <si>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</si>
  <si>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</si>
  <si>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</si>
  <si>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</si>
  <si>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</si>
  <si>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</si>
  <si>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</si>
  <si>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</si>
  <si>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</si>
  <si>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</si>
  <si>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</si>
  <si>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</si>
  <si>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</si>
  <si>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</si>
  <si>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</si>
  <si>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</si>
  <si>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</si>
  <si>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</si>
  <si>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</si>
  <si>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</si>
  <si>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</si>
  <si>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</si>
  <si>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</si>
  <si>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</si>
  <si>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</si>
  <si>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</si>
  <si>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</si>
  <si>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</si>
  <si>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</si>
  <si>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</si>
  <si>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</si>
  <si>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</si>
  <si>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</si>
  <si>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</si>
  <si>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</si>
  <si>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</si>
  <si>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</si>
  <si>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</si>
  <si>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</si>
  <si>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</si>
  <si>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</si>
  <si>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</si>
  <si>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</si>
  <si>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</si>
  <si>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</si>
  <si>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</si>
  <si>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</si>
  <si>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</si>
  <si>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</si>
  <si>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</si>
  <si>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</si>
  <si>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</si>
  <si>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</si>
  <si>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</si>
  <si>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</si>
  <si>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</si>
  <si>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</si>
  <si>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</si>
  <si>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</si>
  <si>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</si>
  <si>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</si>
  <si>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</si>
  <si>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</si>
  <si>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</si>
  <si>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</si>
  <si>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</si>
  <si>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</si>
  <si>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</si>
  <si>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</si>
  <si>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</si>
  <si>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</si>
  <si>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</si>
  <si>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</si>
  <si>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</si>
  <si>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</si>
  <si>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</si>
  <si>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</si>
  <si>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</si>
  <si>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</si>
  <si>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</si>
  <si>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</si>
  <si>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</si>
  <si>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</si>
  <si>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</si>
  <si>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</si>
  <si>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</si>
  <si>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</si>
  <si>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</si>
  <si>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</si>
  <si>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</si>
  <si>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</si>
  <si>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</si>
  <si>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</si>
  <si>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</si>
  <si>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</si>
  <si>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</si>
  <si>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</si>
  <si>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</si>
  <si>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</si>
  <si>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</si>
  <si>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</si>
  <si>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</si>
  <si>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</si>
  <si>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</si>
  <si>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</si>
  <si>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</si>
  <si>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</si>
  <si>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</si>
  <si>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</si>
  <si>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</si>
  <si>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</si>
  <si>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</si>
  <si>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</si>
  <si>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</si>
  <si>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</si>
  <si>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</si>
  <si>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</si>
  <si>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</si>
  <si>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</si>
  <si>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</si>
  <si>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</si>
  <si>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</si>
  <si>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</si>
  <si>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</si>
  <si>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</si>
  <si>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</si>
  <si>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</si>
  <si>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</si>
  <si>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</si>
  <si>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</si>
  <si>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</si>
  <si>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</si>
  <si>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</si>
  <si>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</si>
  <si>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</si>
  <si>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</si>
  <si>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</si>
  <si>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</si>
  <si>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</si>
  <si>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</si>
  <si>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</si>
  <si>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</si>
  <si>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</si>
  <si>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</si>
  <si>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</si>
  <si>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</si>
  <si>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</si>
  <si>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</si>
  <si>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</si>
  <si>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</si>
  <si>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</si>
  <si>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</si>
  <si>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</si>
  <si>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</si>
  <si>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</si>
  <si>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</si>
  <si>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</si>
  <si>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</si>
  <si>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</si>
  <si>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</si>
  <si>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</si>
  <si>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</si>
  <si>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</si>
  <si>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</si>
  <si>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</si>
  <si>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</si>
  <si>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</si>
  <si>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</si>
  <si>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</si>
  <si>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</si>
  <si>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</si>
  <si>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</si>
  <si>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</si>
  <si>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</si>
  <si>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</si>
  <si>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</si>
  <si>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</si>
  <si>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</si>
  <si>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</si>
  <si>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</si>
  <si>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</si>
  <si>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</si>
  <si>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</si>
  <si>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</si>
  <si>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</si>
  <si>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</si>
  <si>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</si>
  <si>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</si>
  <si>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</si>
  <si>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</si>
  <si>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</si>
  <si>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</si>
  <si>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</si>
  <si>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</si>
  <si>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</si>
  <si>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</si>
  <si>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</si>
  <si>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</si>
  <si>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</si>
  <si>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</si>
  <si>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</si>
  <si>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</si>
  <si>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</si>
  <si>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</si>
  <si>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</si>
  <si>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</si>
  <si>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</si>
  <si>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</si>
  <si>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</si>
  <si>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</si>
  <si>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</si>
  <si>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</si>
  <si>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</si>
  <si>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</si>
  <si>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</si>
  <si>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</si>
  <si>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</si>
  <si>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</si>
  <si>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</si>
  <si>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</si>
  <si>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</si>
  <si>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</si>
  <si>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</si>
  <si>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</si>
  <si>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</si>
  <si>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</si>
  <si>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</si>
  <si>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</si>
  <si>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</si>
  <si>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</si>
  <si>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</si>
  <si>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</si>
  <si>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</si>
  <si>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</si>
  <si>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</si>
  <si>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</si>
  <si>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</si>
  <si>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</si>
  <si>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</si>
  <si>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</si>
  <si>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</si>
  <si>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</si>
  <si>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</si>
  <si>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</si>
  <si>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</si>
  <si>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</si>
  <si>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</si>
  <si>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</si>
  <si>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</si>
  <si>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</si>
  <si>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</si>
  <si>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</si>
  <si>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</si>
  <si>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</si>
  <si>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</si>
  <si>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</si>
  <si>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</si>
  <si>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</si>
  <si>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</si>
  <si>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</si>
  <si>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</si>
  <si>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</si>
  <si>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</si>
  <si>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</si>
  <si>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</si>
  <si>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</si>
  <si>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</si>
  <si>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</si>
  <si>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</si>
  <si>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</si>
  <si>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</si>
  <si>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</si>
  <si>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</si>
  <si>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</si>
  <si>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</si>
  <si>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</si>
  <si>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</si>
  <si>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</si>
  <si>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</si>
  <si>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</si>
  <si>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</si>
  <si>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</si>
  <si>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</si>
  <si>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</si>
  <si>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</si>
  <si>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</si>
  <si>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</si>
  <si>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</si>
  <si>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</si>
  <si>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</si>
  <si>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</si>
  <si>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</si>
  <si>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</si>
  <si>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</si>
  <si>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</si>
  <si>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</si>
  <si>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</si>
  <si>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</si>
  <si>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</si>
  <si>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</si>
  <si>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</si>
  <si>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</si>
  <si>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</si>
  <si>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</si>
  <si>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</si>
  <si>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</si>
  <si>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</si>
  <si>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</si>
  <si>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</si>
  <si>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</si>
  <si>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</si>
  <si>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</si>
  <si>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</si>
  <si>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</si>
  <si>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</si>
  <si>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</si>
  <si>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</si>
  <si>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</si>
  <si>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</si>
  <si>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</si>
  <si>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</si>
  <si>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</si>
  <si>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</si>
  <si>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</si>
  <si>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</si>
  <si>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</si>
  <si>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</si>
  <si>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</si>
  <si>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</si>
  <si>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</si>
  <si>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</si>
  <si>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</si>
  <si>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</si>
  <si>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</si>
  <si>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</si>
  <si>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</si>
  <si>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</si>
  <si>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</si>
  <si>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</si>
  <si>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</si>
  <si>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</si>
  <si>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</si>
  <si>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</si>
  <si>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</si>
  <si>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</si>
  <si>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</si>
  <si>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</si>
  <si>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</si>
  <si>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</si>
  <si>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</si>
  <si>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</si>
  <si>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</si>
  <si>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</si>
  <si>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</si>
  <si>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</si>
  <si>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</si>
  <si>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</si>
  <si>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</si>
  <si>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</si>
  <si>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</si>
  <si>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</si>
  <si>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</si>
  <si>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</si>
  <si>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</si>
  <si>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</si>
  <si>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</si>
  <si>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</si>
  <si>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</si>
  <si>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</si>
  <si>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</si>
  <si>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</si>
  <si>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</si>
  <si>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</si>
  <si>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</si>
  <si>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</si>
  <si>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</si>
  <si>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</si>
  <si>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</si>
  <si>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</si>
  <si>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</si>
  <si>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</si>
  <si>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</si>
  <si>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</si>
  <si>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</si>
  <si>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</si>
  <si>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</si>
  <si>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</si>
  <si>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</si>
  <si>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</si>
  <si>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</si>
  <si>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</si>
  <si>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</si>
  <si>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</si>
  <si>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</si>
  <si>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</si>
  <si>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</si>
  <si>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</si>
  <si>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</si>
  <si>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</si>
  <si>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</si>
  <si>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</si>
  <si>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</si>
  <si>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</si>
  <si>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</si>
  <si>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</si>
  <si>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</si>
  <si>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</si>
  <si>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</si>
  <si>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</si>
  <si>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</si>
  <si>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</si>
  <si>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</si>
  <si>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</si>
  <si>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</si>
  <si>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</si>
  <si>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</si>
  <si>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</si>
  <si>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</si>
  <si>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</si>
  <si>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</si>
  <si>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</si>
  <si>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</si>
  <si>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</si>
  <si>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</si>
  <si>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</si>
  <si>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</si>
  <si>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</si>
  <si>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</si>
  <si>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</si>
  <si>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</si>
  <si>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</si>
  <si>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</si>
  <si>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</si>
  <si>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</si>
  <si>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</si>
  <si>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</si>
  <si>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</si>
  <si>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</si>
  <si>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</si>
  <si>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</si>
  <si>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</si>
  <si>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</si>
  <si>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</si>
  <si>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</si>
  <si>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</si>
  <si>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</si>
  <si>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</si>
  <si>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</si>
  <si>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</si>
  <si>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</si>
  <si>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</si>
  <si>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</si>
  <si>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</si>
  <si>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</si>
  <si>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</si>
  <si>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</si>
  <si>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</si>
  <si>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</si>
  <si>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</si>
  <si>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</si>
  <si>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</si>
  <si>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</si>
  <si>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</si>
  <si>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</si>
  <si>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</si>
  <si>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</si>
  <si>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</si>
  <si>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</si>
  <si>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</si>
  <si>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</si>
  <si>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</si>
  <si>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</si>
  <si>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</si>
  <si>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</si>
  <si>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</si>
  <si>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</si>
  <si>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</si>
  <si>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</si>
  <si>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</si>
  <si>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</si>
  <si>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</si>
  <si>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</si>
  <si>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</si>
  <si>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</si>
  <si>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</si>
  <si>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</si>
  <si>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</si>
  <si>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</si>
  <si>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</si>
  <si>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</si>
  <si>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</si>
  <si>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</si>
  <si>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</si>
  <si>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</si>
  <si>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</si>
  <si>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</si>
  <si>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</si>
  <si>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</si>
  <si>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</si>
  <si>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</si>
  <si>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</si>
  <si>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</si>
  <si>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</si>
  <si>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</si>
  <si>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</si>
  <si>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</si>
  <si>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</si>
  <si>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</si>
  <si>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</si>
  <si>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</si>
  <si>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</si>
  <si>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</si>
  <si>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</si>
  <si>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</si>
  <si>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</si>
  <si>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</si>
  <si>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</si>
  <si>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</si>
  <si>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</si>
  <si>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</si>
  <si>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</si>
  <si>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</si>
  <si>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</si>
  <si>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</si>
  <si>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</si>
  <si>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</si>
  <si>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</si>
  <si>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</si>
  <si>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</si>
  <si>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</si>
  <si>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</si>
  <si>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</si>
  <si>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</si>
  <si>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</si>
  <si>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</si>
  <si>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</si>
  <si>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</si>
  <si>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</si>
  <si>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</si>
  <si>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</si>
  <si>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</si>
  <si>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</si>
  <si>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</si>
  <si>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</si>
  <si>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</si>
  <si>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</si>
  <si>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</si>
  <si>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</si>
  <si>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</si>
  <si>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</si>
  <si>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</si>
  <si>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</si>
  <si>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</si>
  <si>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</si>
  <si>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</si>
  <si>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</si>
  <si>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</si>
  <si>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</si>
  <si>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</si>
  <si>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</si>
  <si>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</si>
  <si>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</si>
  <si>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</si>
  <si>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</si>
  <si>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</si>
  <si>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</si>
  <si>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</si>
  <si>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</si>
  <si>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</si>
  <si>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</si>
  <si>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</si>
  <si>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</si>
  <si>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</si>
  <si>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</si>
  <si>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</si>
  <si>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</si>
  <si>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</si>
  <si>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</si>
  <si>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</si>
  <si>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</si>
  <si>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</si>
  <si>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</si>
  <si>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</si>
  <si>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</si>
  <si>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</si>
  <si>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</si>
  <si>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</si>
  <si>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</si>
  <si>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</si>
  <si>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</si>
  <si>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</si>
  <si>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</si>
  <si>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</si>
  <si>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</si>
  <si>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</si>
  <si>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</si>
  <si>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</si>
  <si>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</si>
  <si>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</si>
  <si>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</si>
  <si>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</si>
  <si>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</si>
  <si>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</si>
  <si>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</si>
  <si>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</si>
  <si>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</si>
  <si>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</si>
  <si>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</si>
  <si>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</si>
  <si>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</si>
  <si>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</si>
  <si>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</si>
  <si>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</si>
  <si>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</si>
  <si>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</si>
  <si>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</si>
  <si>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</si>
  <si>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</si>
  <si>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</si>
  <si>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</si>
  <si>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</si>
  <si>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</si>
  <si>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</si>
  <si>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</si>
  <si>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</si>
  <si>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</si>
  <si>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</si>
  <si>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</si>
  <si>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</si>
  <si>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</si>
  <si>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</si>
  <si>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</si>
  <si>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</si>
  <si>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</si>
  <si>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</si>
  <si>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</si>
  <si>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</si>
  <si>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</si>
  <si>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</si>
  <si>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</si>
  <si>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</si>
  <si>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</si>
  <si>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</si>
  <si>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</si>
  <si>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</si>
  <si>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</si>
  <si>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</si>
  <si>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</si>
  <si>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</si>
  <si>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</si>
  <si>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</si>
  <si>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</si>
  <si>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</si>
  <si>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</si>
  <si>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</si>
  <si>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</si>
  <si>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</si>
  <si>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</si>
  <si>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</si>
  <si>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</si>
  <si>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</si>
  <si>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</si>
  <si>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</si>
  <si>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</si>
  <si>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</si>
  <si>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</si>
  <si>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</si>
  <si>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</si>
  <si>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</si>
  <si>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</si>
  <si>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</si>
  <si>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</si>
  <si>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</si>
  <si>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</si>
  <si>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</si>
  <si>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</si>
  <si>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</si>
  <si>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</si>
  <si>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</si>
  <si>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</si>
  <si>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</si>
  <si>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</si>
  <si>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</si>
  <si>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</si>
  <si>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</si>
  <si>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</si>
  <si>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</si>
  <si>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</si>
  <si>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</si>
  <si>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</si>
  <si>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</si>
  <si>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</si>
  <si>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</si>
  <si>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</si>
  <si>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</si>
  <si>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</si>
  <si>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</si>
  <si>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</si>
  <si>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</si>
  <si>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</si>
  <si>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</si>
  <si>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</si>
  <si>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</si>
  <si>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</si>
  <si>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</si>
  <si>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</si>
  <si>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</si>
  <si>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</si>
  <si>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</si>
  <si>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</si>
  <si>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</si>
  <si>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</si>
  <si>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</si>
  <si>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</si>
  <si>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</si>
  <si>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</si>
  <si>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</si>
  <si>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</si>
  <si>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</si>
  <si>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</si>
  <si>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</si>
  <si>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</si>
  <si>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</si>
  <si>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</si>
  <si>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</si>
  <si>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</si>
  <si>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</si>
  <si>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</si>
  <si>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</si>
  <si>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</si>
  <si>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</si>
  <si>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</si>
  <si>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</si>
  <si>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</si>
  <si>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</si>
  <si>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</si>
  <si>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</si>
  <si>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</si>
  <si>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</si>
  <si>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</si>
  <si>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</si>
  <si>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</si>
  <si>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</si>
  <si>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</si>
  <si>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</si>
  <si>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</si>
  <si>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</si>
  <si>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</si>
  <si>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</si>
  <si>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</si>
  <si>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</si>
  <si>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</si>
  <si>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</si>
  <si>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</si>
  <si>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</si>
  <si>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</si>
  <si>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</si>
  <si>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</si>
  <si>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</si>
  <si>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</si>
  <si>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</si>
  <si>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</si>
  <si>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</si>
  <si>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</si>
  <si>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</si>
  <si>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</si>
  <si>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</si>
  <si>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</si>
  <si>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</si>
  <si>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</si>
  <si>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</si>
  <si>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</si>
  <si>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</si>
  <si>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</si>
  <si>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</si>
  <si>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</si>
  <si>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</si>
  <si>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</si>
  <si>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</si>
  <si>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</si>
  <si>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</si>
  <si>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</si>
  <si>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</si>
  <si>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</si>
  <si>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</si>
  <si>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</si>
  <si>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</si>
  <si>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</si>
  <si>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</si>
  <si>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</si>
  <si>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</si>
  <si>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</si>
  <si>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</si>
  <si>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</si>
  <si>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</si>
  <si>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</si>
  <si>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</si>
  <si>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</si>
  <si>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</si>
  <si>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</si>
  <si>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</si>
  <si>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</si>
  <si>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</si>
  <si>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</si>
  <si>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</si>
  <si>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</si>
  <si>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</si>
  <si>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</si>
  <si>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</si>
  <si>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</si>
  <si>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</si>
  <si>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</si>
  <si>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</si>
  <si>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</si>
  <si>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</si>
  <si>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</si>
  <si>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</si>
  <si>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</si>
  <si>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</si>
  <si>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</si>
  <si>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</si>
  <si>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</si>
  <si>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</si>
  <si>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</si>
  <si>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</si>
  <si>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</si>
  <si>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</si>
  <si>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</si>
  <si>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</si>
  <si>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</si>
  <si>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</si>
  <si>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</si>
  <si>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</si>
  <si>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</si>
  <si>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</si>
  <si>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</si>
  <si>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</si>
  <si>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</si>
  <si>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</si>
  <si>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</si>
  <si>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</si>
  <si>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</si>
  <si>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</si>
  <si>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</si>
  <si>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</si>
  <si>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</si>
  <si>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</si>
  <si>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</si>
  <si>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</si>
  <si>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</si>
  <si>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</si>
  <si>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</si>
  <si>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</si>
  <si>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</si>
  <si>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</si>
  <si>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</si>
  <si>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</si>
  <si>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</si>
  <si>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</si>
  <si>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</si>
  <si>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</si>
  <si>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</si>
  <si>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</si>
  <si>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</si>
  <si>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</si>
  <si>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</si>
  <si>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</si>
  <si>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</si>
  <si>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</si>
  <si>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</si>
  <si>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</si>
  <si>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</si>
  <si>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</si>
  <si>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</si>
  <si>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</si>
  <si>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</si>
  <si>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</si>
  <si>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</si>
  <si>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</si>
  <si>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</si>
  <si>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</si>
  <si>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</si>
  <si>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</si>
  <si>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</si>
  <si>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</si>
  <si>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</si>
  <si>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</si>
  <si>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</si>
  <si>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</si>
  <si>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</si>
  <si>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</si>
  <si>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</si>
  <si>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</si>
  <si>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</si>
  <si>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</si>
  <si>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</si>
  <si>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</si>
  <si>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</si>
  <si>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</si>
  <si>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</si>
  <si>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</si>
  <si>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</si>
  <si>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</si>
  <si>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</si>
  <si>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</si>
  <si>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</si>
  <si>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</si>
  <si>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</si>
  <si>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</si>
  <si>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</si>
  <si>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</si>
  <si>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</si>
  <si>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</si>
  <si>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</si>
  <si>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</si>
  <si>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</si>
  <si>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</si>
  <si>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</si>
  <si>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</si>
  <si>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</si>
  <si>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</si>
  <si>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</si>
  <si>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</si>
  <si>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</si>
  <si>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</si>
  <si>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</si>
  <si>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</si>
  <si>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</si>
  <si>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</si>
  <si>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</si>
  <si>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</si>
  <si>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</si>
  <si>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</si>
  <si>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</si>
  <si>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</si>
  <si>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</si>
  <si>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</si>
  <si>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</si>
  <si>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</si>
  <si>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</si>
  <si>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</si>
  <si>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</si>
  <si>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</si>
  <si>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</si>
  <si>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</si>
  <si>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</si>
  <si>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</si>
  <si>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</si>
  <si>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</si>
  <si>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</si>
  <si>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</si>
  <si>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</si>
  <si>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</si>
  <si>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</si>
  <si>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</si>
  <si>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</si>
  <si>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</si>
  <si>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</si>
  <si>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</si>
  <si>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</si>
  <si>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</si>
  <si>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</si>
  <si>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</si>
  <si>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</si>
  <si>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</si>
  <si>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</si>
  <si>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</si>
  <si>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</si>
  <si>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</si>
  <si>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</si>
  <si>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</si>
  <si>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</si>
  <si>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</si>
  <si>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</si>
  <si>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</si>
  <si>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</si>
  <si>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</si>
  <si>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</si>
  <si>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</si>
  <si>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</si>
  <si>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</si>
  <si>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</si>
  <si>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</si>
  <si>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</si>
  <si>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</si>
  <si>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</si>
  <si>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</si>
  <si>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</si>
  <si>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</si>
  <si>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</si>
  <si>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</si>
  <si>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</si>
  <si>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</si>
  <si>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</si>
  <si>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</si>
  <si>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</si>
  <si>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</si>
  <si>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</si>
  <si>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</si>
  <si>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</si>
  <si>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</si>
  <si>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</si>
  <si>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</si>
  <si>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</si>
  <si>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</si>
  <si>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</si>
  <si>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</si>
  <si>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</si>
  <si>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</si>
  <si>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</si>
  <si>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</si>
  <si>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</si>
  <si>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</si>
  <si>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</si>
  <si>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</si>
  <si>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</si>
  <si>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</si>
  <si>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</si>
  <si>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</si>
  <si>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</si>
  <si>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</si>
  <si>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</si>
  <si>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</si>
  <si>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</si>
  <si>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</si>
  <si>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</si>
  <si>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</si>
  <si>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</si>
  <si>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</si>
  <si>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</si>
  <si>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</si>
  <si>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</si>
  <si>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</si>
  <si>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</si>
  <si>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</si>
  <si>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</si>
  <si>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</si>
  <si>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</si>
  <si>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</si>
  <si>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</si>
  <si>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</si>
  <si>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</si>
  <si>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</si>
  <si>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</si>
  <si>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</si>
  <si>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</si>
  <si>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</si>
  <si>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</si>
  <si>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</si>
  <si>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</si>
  <si>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</si>
  <si>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</si>
  <si>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</si>
  <si>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</si>
  <si>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</si>
  <si>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</si>
  <si>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</si>
  <si>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</si>
  <si>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</si>
  <si>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</si>
  <si>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</si>
  <si>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</si>
  <si>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</si>
  <si>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</si>
  <si>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</si>
  <si>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</si>
  <si>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</si>
  <si>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</si>
  <si>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</si>
  <si>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</si>
  <si>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</si>
  <si>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</si>
  <si>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</si>
  <si>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</si>
  <si>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</si>
  <si>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</si>
  <si>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</si>
  <si>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</si>
  <si>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</si>
  <si>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</si>
  <si>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</si>
  <si>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</si>
  <si>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</si>
  <si>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</si>
  <si>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</si>
  <si>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</si>
  <si>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</si>
  <si>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</si>
  <si>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</si>
  <si>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</si>
  <si>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</si>
  <si>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</si>
  <si>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</si>
  <si>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</si>
  <si>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</si>
  <si>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</si>
  <si>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</si>
  <si>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</si>
  <si>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</si>
  <si>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</si>
  <si>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</si>
  <si>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</si>
  <si>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</si>
  <si>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</si>
  <si>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</si>
  <si>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</si>
  <si>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</si>
  <si>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</si>
  <si>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</si>
  <si>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</si>
  <si>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</si>
  <si>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</si>
  <si>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</si>
  <si>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</si>
  <si>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</si>
  <si>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</si>
  <si>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</si>
  <si>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</si>
  <si>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</si>
  <si>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</si>
  <si>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</si>
  <si>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</si>
  <si>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</si>
  <si>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</si>
  <si>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</si>
  <si>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</si>
  <si>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</si>
  <si>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</si>
  <si>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</si>
  <si>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</si>
  <si>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</si>
  <si>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</si>
  <si>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</si>
  <si>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</si>
  <si>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</si>
  <si>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</si>
  <si>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</si>
  <si>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</si>
  <si>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</si>
  <si>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</si>
  <si>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</si>
  <si>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</si>
  <si>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</si>
  <si>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</si>
  <si>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</si>
  <si>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</si>
  <si>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</si>
  <si>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</si>
  <si>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</si>
  <si>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</si>
  <si>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</si>
  <si>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</si>
  <si>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</si>
  <si>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</si>
  <si>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</si>
  <si>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</si>
  <si>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</si>
  <si>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</si>
  <si>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</si>
  <si>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</si>
  <si>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</si>
  <si>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</si>
  <si>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</si>
  <si>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</si>
  <si>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</si>
  <si>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</si>
  <si>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</si>
  <si>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</si>
  <si>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</si>
  <si>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</si>
  <si>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</si>
  <si>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</si>
  <si>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</si>
  <si>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</si>
  <si>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</si>
  <si>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</si>
  <si>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</si>
  <si>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</si>
  <si>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</si>
  <si>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</si>
  <si>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</si>
  <si>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</si>
  <si>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</si>
  <si>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</si>
  <si>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</si>
  <si>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</si>
  <si>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</si>
  <si>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</si>
  <si>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</si>
  <si>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</si>
  <si>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</si>
  <si>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</si>
  <si>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</si>
  <si>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</si>
  <si>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</si>
  <si>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</si>
  <si>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</si>
  <si>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</si>
  <si>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</si>
  <si>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</si>
  <si>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</si>
  <si>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</si>
  <si>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</si>
  <si>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</si>
  <si>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</si>
  <si>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</si>
  <si>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</si>
  <si>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</si>
  <si>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</si>
  <si>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</si>
  <si>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</si>
  <si>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</si>
  <si>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</si>
  <si>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</si>
  <si>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</si>
  <si>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</si>
  <si>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</si>
  <si>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</si>
  <si>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</si>
  <si>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</si>
  <si>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</si>
  <si>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</si>
  <si>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</si>
  <si>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</si>
  <si>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</si>
  <si>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</si>
  <si>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</si>
  <si>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</si>
  <si>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</si>
  <si>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</si>
  <si>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</si>
  <si>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</si>
  <si>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</si>
  <si>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</si>
  <si>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</si>
  <si>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</si>
  <si>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</si>
  <si>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</si>
  <si>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</si>
  <si>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</si>
  <si>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</si>
  <si>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</si>
  <si>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</si>
  <si>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</si>
  <si>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</si>
  <si>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</si>
  <si>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</si>
  <si>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</si>
  <si>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</si>
  <si>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</si>
  <si>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</si>
  <si>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</si>
  <si>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</si>
  <si>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</si>
  <si>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</si>
  <si>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</si>
  <si>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</si>
  <si>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</si>
  <si>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</si>
  <si>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</si>
  <si>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</si>
  <si>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</si>
  <si>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</si>
  <si>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</si>
  <si>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</si>
  <si>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</si>
  <si>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</si>
  <si>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</si>
  <si>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</si>
  <si>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</si>
  <si>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</si>
  <si>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</si>
  <si>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</si>
  <si>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</si>
  <si>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</si>
  <si>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</si>
  <si>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</si>
  <si>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</si>
  <si>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</si>
  <si>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</si>
  <si>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</si>
  <si>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</si>
  <si>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</si>
  <si>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</si>
  <si>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</si>
  <si>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</si>
  <si>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</si>
  <si>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</si>
  <si>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</si>
  <si>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</si>
  <si>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</si>
  <si>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</si>
  <si>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</si>
  <si>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</si>
  <si>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</si>
  <si>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</si>
  <si>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</si>
  <si>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</si>
  <si>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</si>
  <si>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</si>
  <si>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</si>
  <si>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</si>
  <si>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</si>
  <si>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</si>
  <si>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</si>
  <si>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</si>
  <si>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</si>
  <si>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</si>
  <si>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</si>
  <si>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</si>
  <si>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</si>
  <si>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</si>
  <si>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</si>
  <si>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</si>
  <si>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</si>
  <si>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</si>
  <si>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</si>
  <si>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</si>
  <si>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</si>
  <si>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</si>
  <si>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</si>
  <si>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</si>
  <si>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</si>
  <si>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</si>
  <si>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</si>
  <si>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</si>
  <si>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</si>
  <si>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</si>
  <si>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</si>
  <si>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</si>
  <si>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</si>
  <si>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</si>
  <si>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</si>
  <si>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</si>
  <si>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</si>
  <si>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</si>
  <si>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</si>
  <si>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</si>
  <si>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</si>
  <si>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</si>
  <si>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</si>
  <si>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</si>
  <si>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</si>
  <si>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</si>
  <si>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</si>
  <si>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</si>
  <si>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</si>
  <si>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</si>
  <si>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</si>
  <si>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</si>
  <si>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</si>
  <si>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</si>
  <si>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</si>
  <si>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</si>
  <si>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</si>
  <si>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</si>
  <si>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</si>
  <si>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</si>
  <si>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</si>
  <si>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</si>
  <si>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</si>
  <si>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</si>
  <si>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</si>
  <si>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</si>
  <si>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</si>
  <si>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</si>
  <si>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</si>
  <si>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</si>
  <si>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</si>
  <si>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</si>
  <si>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</si>
  <si>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</si>
  <si>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</si>
  <si>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</si>
  <si>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</si>
  <si>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</si>
  <si>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</si>
  <si>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</si>
  <si>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</si>
  <si>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</si>
  <si>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</si>
  <si>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</si>
  <si>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</si>
  <si>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</si>
  <si>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</si>
  <si>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</si>
  <si>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</si>
  <si>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</si>
  <si>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</si>
  <si>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</si>
  <si>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</si>
  <si>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</si>
  <si>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</si>
  <si>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</si>
  <si>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</si>
  <si>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</si>
  <si>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</si>
  <si>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</si>
  <si>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</si>
  <si>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</si>
  <si>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</si>
  <si>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</si>
  <si>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</si>
  <si>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</si>
  <si>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</si>
  <si>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</si>
  <si>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</si>
  <si>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</si>
  <si>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</si>
  <si>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</si>
  <si>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</si>
  <si>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</si>
  <si>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</si>
  <si>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</si>
  <si>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</si>
  <si>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</si>
  <si>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</si>
  <si>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</si>
  <si>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</si>
  <si>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</si>
  <si>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</si>
  <si>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</si>
  <si>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</si>
  <si>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</si>
  <si>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</si>
  <si>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</si>
  <si>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</si>
  <si>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</si>
  <si>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</si>
  <si>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</si>
  <si>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</si>
  <si>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</si>
  <si>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</si>
  <si>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</si>
  <si>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</si>
  <si>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</si>
  <si>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</si>
  <si>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</si>
  <si>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</si>
  <si>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</si>
  <si>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</si>
  <si>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</si>
  <si>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</si>
  <si>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</si>
  <si>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</si>
  <si>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</si>
  <si>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</si>
  <si>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</si>
  <si>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</si>
  <si>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</si>
  <si>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</si>
  <si>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</si>
  <si>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</si>
  <si>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</si>
  <si>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</si>
  <si>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</si>
  <si>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</si>
  <si>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</si>
  <si>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</si>
  <si>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</si>
  <si>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</si>
  <si>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</si>
  <si>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</si>
  <si>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</si>
  <si>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</si>
  <si>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</si>
  <si>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</si>
  <si>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</si>
  <si>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</si>
  <si>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</si>
  <si>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</si>
  <si>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</si>
  <si>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</si>
  <si>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</si>
  <si>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</si>
  <si>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</si>
  <si>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</si>
  <si>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</si>
  <si>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</si>
  <si>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</si>
  <si>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</si>
  <si>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</si>
  <si>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</si>
  <si>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</si>
  <si>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</si>
  <si>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</si>
  <si>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</si>
  <si>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</si>
  <si>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</si>
  <si>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</si>
  <si>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</si>
  <si>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</si>
  <si>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</si>
  <si>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</si>
  <si>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</si>
  <si>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</si>
  <si>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</si>
  <si>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</si>
  <si>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</si>
  <si>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</si>
  <si>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</si>
  <si>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</si>
  <si>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</si>
  <si>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</si>
  <si>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</si>
  <si>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</si>
  <si>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</si>
  <si>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</si>
  <si>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</si>
  <si>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</si>
  <si>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</si>
  <si>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</si>
  <si>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</si>
  <si>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</si>
  <si>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</si>
  <si>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</si>
  <si>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</si>
  <si>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</si>
  <si>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</si>
  <si>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</si>
  <si>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</si>
  <si>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</si>
  <si>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</si>
  <si>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</si>
  <si>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</si>
  <si>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</si>
  <si>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</si>
  <si>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</si>
  <si>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</si>
  <si>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</si>
  <si>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</si>
  <si>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</si>
  <si>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</si>
  <si>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</si>
  <si>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</si>
  <si>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</si>
  <si>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</si>
  <si>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</si>
  <si>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</si>
  <si>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</si>
  <si>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</si>
  <si>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</si>
  <si>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</si>
  <si>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</si>
  <si>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</si>
  <si>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</si>
  <si>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</si>
  <si>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</si>
  <si>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</si>
  <si>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</si>
  <si>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</si>
  <si>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</si>
  <si>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</si>
  <si>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</si>
  <si>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</si>
  <si>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</si>
  <si>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</si>
  <si>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</si>
  <si>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</si>
  <si>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</si>
  <si>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</si>
  <si>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</si>
  <si>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</si>
  <si>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</si>
  <si>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</si>
  <si>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</si>
  <si>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</si>
  <si>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</si>
  <si>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</si>
  <si>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</si>
  <si>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</si>
  <si>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</si>
  <si>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</si>
  <si>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</si>
  <si>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</si>
  <si>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</si>
  <si>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</si>
  <si>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</si>
  <si>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</si>
  <si>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</si>
  <si>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</si>
  <si>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</si>
  <si>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</si>
  <si>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</si>
  <si>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</si>
  <si>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</si>
  <si>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</si>
  <si>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</si>
  <si>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</si>
  <si>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</si>
  <si>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</si>
  <si>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</si>
  <si>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</si>
  <si>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</si>
  <si>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</si>
  <si>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</si>
  <si>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</si>
  <si>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</si>
  <si>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</si>
  <si>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</si>
  <si>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</si>
  <si>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</si>
  <si>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</si>
  <si>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</si>
  <si>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</si>
  <si>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</si>
  <si>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</si>
  <si>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</si>
  <si>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</si>
  <si>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</si>
  <si>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</si>
  <si>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</si>
  <si>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</si>
  <si>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</si>
  <si>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</si>
  <si>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</si>
  <si>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</si>
  <si>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</si>
  <si>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</si>
  <si>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</si>
  <si>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</si>
  <si>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</si>
  <si>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</si>
  <si>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</si>
  <si>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</si>
  <si>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</si>
  <si>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</si>
  <si>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</si>
  <si>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</si>
  <si>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</si>
  <si>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</si>
  <si>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</si>
  <si>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</si>
  <si>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</si>
  <si>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</si>
  <si>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</si>
  <si>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</si>
  <si>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</si>
  <si>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</si>
  <si>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</si>
  <si>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</si>
  <si>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</si>
  <si>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</si>
  <si>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</si>
  <si>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</si>
  <si>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</si>
  <si>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</si>
  <si>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</si>
  <si>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</si>
  <si>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</si>
  <si>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</si>
  <si>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</si>
  <si>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</si>
  <si>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</si>
  <si>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</si>
  <si>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</si>
  <si>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</si>
  <si>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</si>
  <si>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</si>
  <si>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</si>
  <si>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</si>
  <si>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</si>
  <si>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</si>
  <si>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</si>
  <si>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</si>
  <si>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</si>
  <si>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</si>
  <si>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</si>
  <si>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</si>
  <si>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</si>
  <si>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</si>
  <si>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</si>
  <si>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</si>
  <si>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</si>
  <si>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</si>
  <si>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</si>
  <si>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</si>
  <si>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</si>
  <si>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</si>
  <si>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</si>
  <si>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</si>
  <si>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</si>
  <si>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</si>
  <si>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</si>
  <si>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</si>
  <si>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</si>
  <si>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</si>
  <si>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</si>
  <si>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</si>
  <si>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</si>
  <si>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</si>
  <si>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</si>
  <si>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</si>
  <si>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</si>
  <si>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</si>
  <si>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</si>
  <si>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</si>
  <si>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</si>
  <si>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</si>
  <si>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</si>
  <si>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</si>
  <si>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</si>
  <si>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</si>
  <si>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</si>
  <si>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</si>
  <si>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</si>
  <si>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</si>
  <si>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</si>
  <si>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</si>
  <si>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</si>
  <si>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</si>
  <si>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</si>
  <si>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</si>
  <si>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</si>
  <si>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</si>
  <si>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</si>
  <si>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</si>
  <si>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</si>
  <si>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</si>
  <si>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</si>
  <si>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</si>
  <si>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</si>
  <si>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</si>
  <si>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</si>
  <si>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</si>
  <si>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</si>
  <si>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</si>
  <si>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</si>
  <si>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</si>
  <si>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</si>
  <si>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</si>
  <si>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</si>
  <si>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</si>
  <si>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</si>
  <si>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</si>
  <si>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</si>
  <si>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</si>
  <si>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</si>
  <si>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</si>
  <si>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</si>
  <si>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</si>
  <si>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</si>
  <si>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</si>
  <si>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</si>
  <si>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</si>
  <si>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</si>
  <si>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</si>
  <si>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</si>
  <si>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</si>
  <si>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</si>
  <si>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</si>
  <si>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</si>
  <si>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</si>
  <si>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</si>
  <si>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</si>
  <si>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</si>
  <si>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</si>
  <si>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</si>
  <si>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</si>
  <si>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</si>
  <si>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</si>
  <si>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</si>
  <si>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</si>
  <si>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</si>
  <si>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</si>
  <si>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</si>
  <si>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</si>
  <si>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</si>
  <si>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</si>
  <si>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</si>
  <si>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</si>
  <si>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</si>
  <si>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</si>
  <si>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</si>
  <si>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</si>
  <si>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</si>
  <si>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</si>
  <si>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</si>
  <si>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</si>
  <si>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</si>
  <si>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</si>
  <si>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</si>
  <si>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</si>
  <si>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</si>
  <si>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</si>
  <si>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</si>
  <si>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</si>
  <si>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</si>
  <si>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</si>
  <si>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</si>
  <si>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</si>
  <si>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</si>
  <si>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</si>
  <si>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</si>
  <si>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</si>
  <si>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</si>
  <si>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</si>
  <si>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</si>
  <si>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</si>
  <si>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</si>
  <si>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</si>
  <si>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</si>
  <si>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</si>
  <si>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</si>
  <si>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</si>
  <si>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</si>
  <si>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</si>
  <si>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</si>
  <si>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</si>
  <si>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</si>
  <si>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</si>
  <si>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</si>
  <si>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</si>
  <si>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</si>
  <si>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</si>
  <si>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</si>
  <si>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</si>
  <si>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</si>
  <si>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</si>
  <si>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</si>
  <si>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</si>
  <si>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</si>
  <si>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</si>
  <si>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</si>
  <si>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</si>
  <si>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</si>
  <si>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</si>
  <si>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</si>
  <si>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</si>
  <si>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</si>
  <si>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</si>
  <si>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</si>
  <si>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</si>
  <si>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</si>
  <si>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</si>
  <si>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</si>
  <si>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</si>
  <si>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</si>
  <si>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</si>
  <si>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</si>
  <si>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</si>
  <si>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</si>
  <si>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</si>
  <si>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</si>
  <si>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</si>
  <si>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</si>
  <si>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</si>
  <si>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</si>
  <si>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</si>
  <si>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</si>
  <si>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</si>
  <si>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</si>
  <si>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</si>
  <si>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</si>
  <si>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</si>
  <si>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</si>
  <si>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</si>
  <si>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</si>
  <si>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</si>
  <si>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</si>
  <si>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</si>
  <si>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</si>
  <si>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</si>
  <si>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</si>
  <si>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</si>
  <si>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</si>
  <si>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</si>
  <si>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</si>
  <si>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</si>
  <si>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</si>
  <si>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</si>
  <si>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</si>
  <si>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</si>
  <si>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</si>
  <si>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</si>
  <si>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</si>
  <si>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</si>
  <si>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</si>
  <si>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</si>
  <si>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</si>
  <si>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</si>
  <si>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</si>
  <si>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</si>
  <si>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</si>
  <si>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</si>
  <si>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</si>
  <si>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</si>
  <si>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</si>
  <si>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</si>
  <si>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</si>
  <si>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</si>
  <si>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</si>
  <si>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</si>
  <si>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</si>
  <si>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</si>
  <si>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</si>
  <si>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</si>
  <si>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</si>
  <si>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</si>
  <si>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</si>
  <si>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</si>
  <si>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</si>
  <si>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</si>
  <si>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</si>
  <si>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</si>
  <si>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</si>
  <si>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</si>
  <si>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</si>
  <si>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</si>
  <si>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</si>
  <si>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</si>
  <si>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</si>
  <si>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</si>
  <si>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</si>
  <si>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</si>
  <si>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</si>
  <si>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</si>
  <si>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</si>
  <si>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</si>
  <si>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</si>
  <si>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</si>
  <si>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</si>
  <si>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</si>
  <si>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</si>
  <si>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</si>
  <si>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</si>
  <si>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</si>
  <si>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</si>
  <si>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</si>
  <si>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</si>
  <si>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</si>
  <si>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</si>
  <si>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</si>
  <si>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</si>
  <si>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</si>
  <si>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</si>
  <si>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</si>
  <si>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</si>
  <si>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</si>
  <si>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</si>
  <si>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</si>
  <si>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</si>
  <si>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</si>
  <si>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</si>
  <si>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</si>
  <si>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</si>
  <si>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</si>
  <si>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</si>
  <si>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</si>
  <si>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</si>
  <si>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</si>
  <si>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</si>
  <si>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</si>
  <si>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</si>
  <si>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</si>
  <si>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</si>
  <si>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</si>
  <si>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</si>
  <si>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</si>
  <si>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</si>
  <si>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</si>
  <si>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</si>
  <si>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</si>
  <si>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</si>
  <si>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</si>
  <si>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</si>
  <si>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</si>
  <si>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</si>
  <si>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</si>
  <si>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</si>
  <si>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</si>
  <si>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</si>
  <si>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</si>
  <si>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</si>
  <si>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</si>
  <si>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</si>
  <si>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</si>
  <si>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</si>
  <si>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</si>
  <si>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</si>
  <si>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</si>
  <si>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</si>
  <si>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</si>
  <si>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</si>
  <si>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</si>
  <si>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</si>
  <si>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</si>
  <si>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</si>
  <si>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</si>
  <si>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</si>
  <si>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</si>
  <si>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</si>
  <si>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</si>
  <si>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</si>
  <si>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</si>
  <si>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</si>
  <si>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</si>
  <si>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</si>
  <si>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</si>
  <si>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</si>
  <si>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</si>
  <si>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</si>
  <si>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</si>
  <si>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</si>
  <si>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</si>
  <si>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</si>
  <si>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</si>
  <si>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</si>
  <si>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</si>
  <si>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</si>
  <si>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</si>
  <si>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</si>
  <si>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</si>
  <si>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</si>
  <si>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</si>
  <si>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</si>
  <si>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</si>
  <si>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</si>
  <si>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</si>
  <si>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</si>
  <si>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</si>
  <si>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</si>
  <si>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</si>
  <si>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</si>
  <si>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</si>
  <si>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</si>
  <si>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</si>
  <si>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</si>
  <si>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</si>
  <si>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</si>
  <si>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</si>
  <si>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</si>
  <si>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</si>
  <si>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</si>
  <si>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</si>
  <si>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</si>
  <si>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</si>
  <si>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</si>
  <si>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</si>
  <si>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</si>
  <si>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</si>
  <si>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</si>
  <si>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</si>
  <si>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</si>
  <si>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</si>
  <si>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</si>
  <si>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</si>
  <si>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</si>
  <si>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</si>
  <si>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</si>
  <si>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</si>
  <si>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</si>
  <si>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</si>
  <si>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</si>
  <si>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</si>
  <si>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</si>
  <si>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</si>
  <si>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</si>
  <si>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</si>
  <si>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</si>
  <si>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</si>
  <si>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</si>
  <si>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</si>
  <si>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</si>
  <si>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</si>
  <si>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</si>
  <si>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</si>
  <si>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</si>
  <si>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</si>
  <si>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</si>
  <si>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</si>
  <si>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</si>
  <si>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</si>
  <si>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</si>
  <si>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</si>
  <si>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</si>
  <si>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</si>
  <si>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</si>
  <si>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</si>
  <si>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</si>
  <si>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</si>
  <si>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</si>
  <si>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</si>
  <si>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</si>
  <si>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</si>
  <si>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</si>
  <si>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</si>
  <si>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</si>
  <si>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</si>
  <si>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</si>
  <si>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</si>
  <si>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</si>
  <si>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</si>
  <si>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</si>
  <si>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</si>
  <si>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</si>
  <si>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</si>
  <si>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</si>
  <si>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</si>
  <si>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</si>
  <si>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</si>
  <si>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</si>
  <si>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</si>
  <si>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</si>
  <si>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</si>
  <si>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</si>
  <si>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</si>
  <si>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</si>
  <si>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</si>
  <si>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</si>
  <si>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</si>
  <si>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</si>
  <si>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</si>
  <si>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</si>
  <si>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</si>
  <si>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</si>
  <si>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</si>
  <si>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</si>
  <si>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</si>
  <si>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</si>
  <si>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</si>
  <si>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</si>
  <si>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</si>
  <si>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</si>
  <si>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</si>
  <si>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</si>
  <si>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</si>
  <si>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</si>
  <si>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</si>
  <si>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</si>
  <si>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</si>
  <si>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</si>
  <si>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</si>
  <si>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</si>
  <si>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</si>
  <si>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</si>
  <si>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</si>
  <si>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</si>
  <si>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</si>
  <si>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</si>
  <si>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</si>
  <si>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</si>
  <si>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</si>
  <si>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</si>
  <si>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</si>
  <si>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</si>
  <si>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</si>
  <si>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</si>
  <si>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</si>
  <si>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</si>
  <si>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</si>
  <si>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</si>
  <si>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</si>
  <si>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</si>
  <si>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</si>
  <si>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</si>
  <si>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</si>
  <si>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</si>
  <si>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</si>
  <si>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</si>
  <si>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</si>
  <si>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</si>
  <si>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</si>
  <si>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</si>
  <si>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</si>
  <si>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</si>
  <si>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</si>
  <si>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</si>
  <si>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</si>
  <si>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</si>
  <si>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</si>
  <si>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</si>
  <si>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</si>
  <si>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</si>
  <si>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</si>
  <si>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</si>
  <si>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</si>
  <si>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</si>
  <si>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</si>
  <si>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</si>
  <si>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</si>
  <si>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</si>
  <si>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</si>
  <si>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</si>
  <si>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</si>
  <si>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</si>
  <si>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</si>
  <si>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</si>
  <si>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</si>
  <si>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</si>
  <si>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</si>
  <si>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</si>
  <si>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</si>
  <si>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</si>
  <si>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</si>
  <si>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</si>
  <si>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</si>
  <si>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</si>
  <si>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</si>
  <si>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</si>
  <si>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</si>
  <si>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</si>
  <si>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</si>
  <si>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</si>
  <si>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</si>
  <si>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</si>
  <si>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</si>
  <si>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</si>
  <si>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</si>
  <si>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</si>
  <si>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</si>
  <si>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</si>
  <si>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</si>
  <si>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</si>
  <si>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</si>
  <si>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</si>
  <si>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</si>
  <si>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</si>
  <si>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</si>
  <si>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</si>
  <si>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</si>
  <si>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</si>
  <si>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</si>
  <si>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</si>
  <si>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</si>
  <si>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</si>
  <si>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</si>
  <si>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</si>
  <si>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</si>
  <si>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</si>
  <si>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</si>
  <si>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</si>
  <si>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</si>
  <si>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</si>
  <si>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</si>
  <si>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</si>
  <si>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</si>
  <si>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</si>
  <si>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</si>
  <si>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</si>
  <si>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</si>
  <si>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</si>
  <si>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</si>
  <si>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</si>
  <si>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</si>
  <si>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</si>
  <si>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</si>
  <si>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</si>
  <si>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</si>
  <si>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</si>
  <si>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</si>
  <si>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</si>
  <si>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</si>
  <si>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</si>
  <si>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</si>
  <si>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</si>
  <si>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</si>
  <si>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</si>
  <si>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</si>
  <si>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</si>
  <si>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</si>
  <si>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</si>
  <si>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</si>
  <si>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</si>
  <si>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</si>
  <si>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</si>
  <si>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</si>
  <si>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</si>
  <si>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</si>
  <si>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</si>
  <si>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</si>
  <si>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</si>
  <si>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</si>
  <si>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</si>
  <si>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</si>
  <si>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</si>
  <si>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</si>
  <si>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</si>
  <si>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</si>
  <si>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</si>
  <si>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</si>
  <si>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</si>
  <si>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</si>
  <si>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</si>
  <si>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</si>
  <si>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</si>
  <si>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</si>
  <si>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</si>
  <si>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</si>
  <si>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</si>
  <si>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</si>
  <si>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</si>
  <si>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</si>
  <si>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</si>
  <si>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</si>
  <si>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</si>
  <si>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</si>
  <si>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</si>
  <si>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</si>
  <si>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</si>
  <si>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</si>
  <si>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</si>
  <si>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</si>
  <si>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</si>
  <si>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</si>
  <si>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</si>
  <si>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</si>
  <si>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</si>
  <si>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</si>
  <si>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</si>
  <si>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</si>
  <si>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</si>
  <si>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</si>
  <si>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</si>
  <si>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</si>
  <si>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</si>
  <si>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</si>
  <si>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</si>
  <si>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</si>
  <si>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</si>
  <si>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</si>
  <si>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</si>
  <si>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</si>
  <si>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</si>
  <si>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</si>
  <si>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</si>
  <si>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</si>
  <si>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</si>
  <si>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</si>
  <si>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</si>
  <si>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</si>
  <si>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</si>
  <si>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</si>
  <si>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</si>
  <si>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</si>
  <si>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</si>
  <si>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</si>
  <si>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</si>
  <si>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</si>
  <si>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</si>
  <si>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</si>
  <si>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</si>
  <si>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</si>
  <si>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</si>
  <si>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</si>
  <si>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</si>
  <si>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</si>
  <si>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</si>
  <si>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</si>
  <si>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</si>
  <si>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</si>
  <si>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</si>
  <si>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</si>
  <si>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</si>
  <si>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</si>
  <si>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</si>
  <si>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</si>
  <si>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</si>
  <si>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</si>
  <si>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</si>
  <si>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</si>
  <si>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</si>
  <si>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</si>
  <si>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</si>
  <si>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</si>
  <si>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</si>
  <si>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</si>
  <si>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</si>
  <si>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</si>
  <si>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</si>
  <si>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</si>
  <si>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</si>
  <si>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</si>
  <si>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</si>
  <si>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</si>
  <si>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</si>
  <si>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</si>
  <si>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</si>
  <si>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</si>
  <si>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</si>
  <si>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</si>
  <si>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</si>
  <si>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</si>
  <si>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</si>
  <si>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</si>
  <si>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</si>
  <si>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</si>
  <si>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</si>
  <si>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</si>
  <si>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</si>
  <si>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</si>
  <si>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</si>
  <si>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</si>
  <si>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</si>
  <si>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</si>
  <si>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</si>
  <si>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</si>
  <si>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</si>
  <si>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</si>
  <si>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</si>
  <si>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</si>
  <si>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</si>
  <si>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</si>
  <si>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</si>
  <si>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</si>
  <si>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</si>
  <si>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</si>
  <si>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</si>
  <si>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</si>
  <si>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</si>
  <si>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</si>
  <si>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</si>
  <si>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</si>
  <si>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</si>
  <si>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</si>
  <si>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</si>
  <si>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</si>
  <si>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</si>
  <si>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</si>
  <si>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</si>
  <si>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</si>
  <si>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</si>
  <si>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</si>
  <si>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</si>
  <si>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</si>
  <si>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</si>
  <si>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</si>
  <si>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</si>
  <si>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</si>
  <si>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</si>
  <si>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</si>
  <si>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</si>
  <si>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</si>
  <si>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</si>
  <si>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</si>
  <si>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</si>
  <si>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</si>
  <si>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</si>
  <si>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</si>
  <si>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</si>
  <si>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</si>
  <si>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</si>
  <si>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</si>
  <si>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</si>
  <si>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</si>
  <si>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</si>
  <si>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</si>
  <si>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</si>
  <si>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</si>
  <si>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</si>
  <si>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</si>
  <si>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</si>
  <si>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</si>
  <si>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</si>
  <si>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</si>
  <si>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</si>
  <si>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</si>
  <si>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</si>
  <si>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</si>
  <si>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</si>
  <si>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</si>
  <si>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</si>
  <si>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</si>
  <si>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</si>
  <si>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</si>
  <si>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</si>
  <si>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</si>
  <si>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</si>
  <si>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</si>
  <si>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</si>
  <si>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</si>
  <si>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</si>
  <si>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</si>
  <si>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</si>
  <si>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</si>
  <si>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</si>
  <si>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</si>
  <si>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</si>
  <si>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</si>
  <si>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</si>
  <si>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</si>
  <si>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</si>
  <si>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</si>
  <si>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</si>
  <si>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</si>
  <si>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</si>
  <si>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</si>
  <si>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</si>
  <si>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</si>
  <si>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</si>
  <si>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</si>
  <si>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</si>
  <si>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</si>
  <si>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</si>
  <si>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</si>
  <si>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</si>
  <si>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</si>
  <si>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</si>
  <si>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</si>
  <si>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</si>
  <si>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</si>
  <si>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</si>
  <si>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</si>
  <si>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</si>
  <si>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</si>
  <si>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</si>
  <si>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</si>
  <si>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</si>
  <si>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</si>
  <si>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</si>
  <si>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</si>
  <si>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</si>
  <si>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</si>
  <si>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</si>
  <si>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</si>
  <si>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</si>
  <si>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</si>
  <si>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</si>
  <si>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</si>
  <si>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</si>
  <si>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</si>
  <si>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</si>
  <si>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</si>
  <si>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</si>
  <si>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</si>
  <si>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</si>
  <si>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</si>
  <si>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</si>
  <si>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</si>
  <si>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</si>
  <si>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</si>
  <si>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</si>
  <si>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</si>
  <si>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</si>
  <si>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</si>
  <si>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</si>
  <si>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</si>
  <si>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</si>
  <si>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</si>
  <si>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</si>
  <si>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</si>
  <si>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</si>
  <si>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</si>
  <si>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</si>
  <si>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</si>
  <si>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</si>
  <si>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</si>
  <si>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</si>
  <si>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</si>
  <si>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</si>
  <si>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</si>
  <si>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</si>
  <si>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</si>
  <si>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</si>
  <si>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</si>
  <si>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</si>
  <si>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</si>
  <si>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</si>
  <si>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</si>
  <si>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</si>
  <si>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</si>
  <si>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</si>
  <si>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</si>
  <si>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</si>
  <si>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</si>
  <si>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</si>
  <si>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</si>
  <si>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</si>
  <si>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</si>
  <si>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</si>
  <si>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</si>
  <si>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</si>
  <si>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</si>
  <si>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</si>
  <si>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</si>
  <si>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</si>
  <si>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</si>
  <si>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</si>
  <si>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</si>
  <si>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</si>
  <si>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</si>
  <si>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</si>
  <si>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</si>
  <si>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</si>
  <si>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</si>
  <si>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</si>
  <si>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</si>
  <si>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</si>
  <si>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</si>
  <si>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</si>
  <si>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</si>
  <si>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</si>
  <si>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</si>
  <si>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</si>
  <si>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</si>
  <si>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</si>
  <si>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</si>
  <si>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</si>
  <si>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</si>
  <si>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</si>
  <si>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</si>
  <si>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</si>
  <si>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</si>
  <si>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</si>
  <si>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</si>
  <si>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</si>
  <si>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</si>
  <si>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</si>
  <si>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</si>
  <si>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</si>
  <si>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</si>
  <si>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</si>
  <si>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</si>
  <si>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</si>
  <si>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</si>
  <si>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</si>
  <si>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</si>
  <si>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</si>
  <si>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</si>
  <si>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</si>
  <si>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</si>
  <si>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</si>
  <si>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</si>
  <si>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</si>
  <si>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</si>
  <si>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</si>
  <si>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</si>
  <si>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</si>
  <si>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</si>
  <si>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</si>
  <si>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</si>
  <si>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</si>
  <si>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</si>
  <si>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</si>
  <si>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</si>
  <si>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</si>
  <si>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</si>
  <si>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</si>
  <si>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</si>
  <si>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</si>
  <si>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</si>
  <si>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</si>
  <si>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</si>
  <si>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</si>
  <si>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</si>
  <si>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</si>
  <si>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</si>
  <si>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</si>
  <si>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</si>
  <si>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</si>
  <si>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</si>
  <si>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</si>
  <si>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</si>
  <si>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</si>
  <si>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</si>
  <si>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</si>
  <si>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</si>
  <si>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</si>
  <si>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</si>
  <si>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</si>
  <si>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</si>
  <si>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</si>
  <si>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</si>
  <si>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</si>
  <si>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</si>
  <si>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</si>
  <si>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</si>
  <si>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</si>
  <si>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</si>
  <si>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</si>
  <si>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</si>
  <si>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</si>
  <si>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</si>
  <si>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</si>
  <si>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</si>
  <si>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</si>
  <si>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</si>
  <si>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</si>
  <si>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</si>
  <si>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</si>
  <si>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</si>
  <si>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</si>
  <si>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</si>
  <si>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</si>
  <si>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</si>
  <si>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</si>
  <si>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</si>
  <si>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</si>
  <si>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</si>
  <si>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</si>
  <si>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</si>
  <si>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</si>
  <si>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</si>
  <si>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</si>
  <si>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</si>
  <si>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</si>
  <si>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</si>
  <si>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</si>
  <si>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</si>
  <si>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</si>
  <si>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</si>
  <si>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</si>
  <si>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</si>
  <si>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</si>
  <si>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</si>
  <si>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</si>
  <si>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</si>
  <si>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</si>
  <si>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</si>
  <si>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</si>
  <si>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</si>
  <si>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</si>
  <si>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</si>
  <si>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</si>
  <si>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</si>
  <si>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</si>
  <si>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</si>
  <si>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</si>
  <si>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</si>
  <si>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</si>
  <si>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</si>
  <si>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</si>
  <si>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</si>
  <si>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</si>
  <si>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</si>
  <si>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</si>
  <si>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</si>
  <si>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</si>
  <si>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</si>
  <si>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</si>
  <si>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</si>
  <si>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</si>
  <si>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</si>
  <si>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</si>
  <si>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</si>
  <si>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</si>
  <si>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</si>
  <si>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</si>
  <si>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</si>
  <si>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</si>
  <si>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</si>
  <si>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</si>
  <si>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</si>
  <si>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</si>
  <si>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</si>
  <si>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</si>
  <si>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</si>
  <si>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</si>
  <si>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</si>
  <si>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</si>
  <si>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</si>
  <si>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</si>
  <si>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</si>
  <si>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</si>
  <si>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</si>
  <si>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</si>
  <si>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</si>
  <si>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</si>
  <si>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</si>
  <si>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</si>
  <si>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</si>
  <si>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</si>
  <si>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</si>
  <si>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</si>
  <si>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</si>
  <si>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</si>
  <si>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</si>
  <si>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</si>
  <si>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</si>
  <si>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</si>
  <si>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</si>
  <si>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</si>
  <si>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</si>
  <si>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</si>
  <si>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</si>
  <si>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</si>
  <si>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</si>
  <si>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</si>
  <si>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</si>
  <si>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</si>
  <si>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</si>
  <si>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</si>
  <si>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</si>
  <si>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</si>
  <si>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</si>
  <si>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</si>
  <si>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</si>
  <si>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</si>
  <si>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</si>
  <si>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</si>
  <si>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</si>
  <si>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</si>
  <si>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</si>
  <si>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</si>
  <si>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</si>
  <si>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</si>
  <si>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</si>
  <si>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</si>
  <si>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</si>
  <si>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</si>
  <si>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</si>
  <si>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</si>
  <si>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</si>
  <si>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</si>
  <si>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</si>
  <si>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</si>
  <si>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</si>
  <si>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</si>
  <si>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</si>
  <si>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</si>
  <si>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</si>
  <si>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</si>
  <si>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</si>
  <si>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</si>
  <si>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</si>
  <si>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</si>
  <si>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</si>
  <si>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</si>
  <si>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</si>
  <si>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</si>
  <si>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</si>
  <si>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</si>
  <si>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</si>
  <si>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</si>
  <si>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</si>
  <si>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</si>
  <si>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</si>
  <si>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</si>
  <si>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</si>
  <si>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</si>
  <si>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</si>
  <si>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</si>
  <si>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</si>
  <si>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</si>
  <si>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</si>
  <si>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</si>
  <si>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</si>
  <si>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</si>
  <si>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</si>
  <si>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</si>
  <si>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</si>
  <si>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</si>
  <si>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</si>
  <si>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</si>
  <si>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</si>
  <si>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</si>
  <si>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</si>
  <si>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</si>
  <si>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</si>
  <si>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</si>
  <si>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</si>
  <si>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</si>
  <si>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</si>
  <si>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</si>
  <si>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</si>
  <si>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</si>
  <si>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</si>
  <si>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</si>
  <si>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</si>
  <si>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</si>
  <si>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</si>
  <si>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</si>
  <si>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</si>
  <si>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</si>
  <si>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</si>
  <si>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</si>
  <si>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</si>
  <si>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</si>
  <si>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</si>
  <si>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</si>
  <si>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</si>
  <si>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</si>
  <si>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</si>
  <si>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</si>
  <si>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</si>
  <si>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</si>
  <si>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</si>
  <si>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</si>
  <si>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</si>
  <si>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</si>
  <si>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</si>
  <si>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</si>
  <si>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</si>
  <si>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</si>
  <si>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</si>
  <si>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</si>
  <si>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</si>
  <si>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</si>
  <si>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</si>
  <si>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</si>
  <si>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</si>
  <si>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</si>
  <si>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</si>
  <si>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</si>
  <si>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</si>
  <si>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</si>
  <si>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</si>
  <si>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</si>
  <si>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</si>
  <si>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</si>
  <si>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</si>
  <si>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</si>
  <si>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</si>
  <si>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</si>
  <si>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</si>
  <si>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</si>
  <si>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</si>
  <si>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</si>
  <si>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</si>
  <si>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</si>
  <si>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</si>
  <si>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</si>
  <si>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</si>
  <si>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</si>
  <si>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</si>
  <si>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</si>
  <si>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</si>
  <si>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</si>
  <si>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</si>
  <si>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</si>
  <si>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</si>
  <si>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</si>
  <si>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</si>
  <si>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</si>
  <si>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</si>
  <si>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</si>
  <si>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</si>
  <si>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</si>
  <si>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</si>
  <si>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</si>
  <si>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</si>
  <si>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</si>
  <si>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</si>
  <si>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</si>
  <si>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</si>
  <si>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</si>
  <si>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</si>
  <si>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</si>
  <si>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</si>
  <si>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</si>
  <si>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</si>
  <si>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</si>
  <si>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</si>
  <si>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</si>
  <si>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</si>
  <si>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</si>
  <si>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</si>
  <si>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</si>
  <si>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</si>
  <si>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</si>
  <si>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</si>
  <si>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</si>
  <si>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</si>
  <si>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</si>
  <si>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</si>
  <si>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</si>
  <si>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</si>
  <si>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</si>
  <si>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</si>
  <si>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</si>
  <si>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</si>
  <si>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</si>
  <si>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</si>
  <si>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</si>
  <si>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</si>
  <si>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</si>
  <si>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</si>
  <si>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</si>
  <si>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</si>
  <si>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</si>
  <si>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</si>
  <si>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</si>
  <si>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</si>
  <si>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</si>
  <si>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</si>
  <si>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</si>
  <si>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</si>
  <si>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</si>
  <si>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</si>
  <si>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</si>
  <si>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</si>
  <si>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</si>
  <si>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</si>
  <si>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</si>
  <si>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</si>
  <si>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</si>
  <si>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</si>
  <si>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</si>
  <si>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</si>
  <si>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</si>
  <si>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</si>
  <si>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</si>
  <si>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</si>
  <si>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</si>
  <si>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</si>
  <si>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</si>
  <si>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</si>
  <si>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</si>
  <si>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</si>
  <si>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</si>
  <si>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</si>
  <si>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</si>
  <si>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</si>
  <si>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</si>
  <si>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</si>
  <si>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</si>
  <si>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</si>
  <si>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</si>
  <si>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</si>
  <si>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</si>
  <si>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</si>
  <si>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</si>
  <si>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</si>
  <si>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</si>
  <si>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</si>
  <si>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</si>
  <si>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</si>
  <si>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</si>
  <si>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</si>
  <si>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</si>
  <si>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</si>
  <si>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</si>
  <si>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</si>
  <si>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</si>
  <si>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</si>
  <si>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</si>
  <si>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</si>
  <si>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</si>
  <si>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</si>
  <si>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</si>
  <si>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</si>
  <si>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</si>
  <si>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</si>
  <si>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</si>
  <si>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</si>
  <si>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</si>
  <si>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</si>
  <si>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</si>
  <si>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</si>
  <si>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</si>
  <si>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</si>
  <si>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</si>
  <si>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</si>
  <si>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</si>
  <si>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</si>
  <si>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</si>
  <si>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</si>
  <si>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</si>
  <si>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</si>
  <si>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</si>
  <si>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</si>
  <si>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</si>
  <si>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</si>
  <si>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</si>
  <si>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</si>
  <si>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</si>
  <si>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</si>
  <si>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</si>
  <si>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</si>
  <si>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</si>
  <si>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</si>
  <si>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</si>
  <si>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</si>
  <si>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</si>
  <si>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</si>
  <si>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</si>
  <si>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</si>
  <si>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</si>
  <si>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</si>
  <si>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</si>
  <si>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</si>
  <si>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</si>
  <si>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</si>
  <si>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</si>
  <si>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</si>
  <si>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</si>
  <si>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</si>
  <si>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</si>
  <si>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</si>
  <si>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</si>
  <si>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</si>
  <si>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</si>
  <si>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</si>
  <si>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</si>
  <si>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</si>
  <si>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</si>
  <si>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</si>
  <si>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</si>
  <si>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</si>
  <si>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</si>
  <si>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</si>
  <si>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</si>
  <si>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</si>
  <si>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</si>
  <si>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</si>
  <si>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</si>
  <si>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</si>
  <si>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</si>
  <si>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</si>
  <si>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</si>
  <si>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</si>
  <si>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</si>
  <si>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</si>
  <si>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</si>
  <si>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</si>
  <si>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</si>
  <si>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</si>
  <si>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</si>
  <si>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</si>
  <si>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</si>
  <si>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</si>
  <si>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</si>
  <si>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</si>
  <si>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</si>
  <si>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</si>
  <si>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</si>
  <si>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</si>
  <si>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</si>
  <si>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</si>
  <si>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</si>
  <si>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</si>
  <si>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</si>
  <si>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</si>
  <si>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</si>
  <si>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</si>
  <si>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</si>
  <si>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</si>
  <si>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</si>
  <si>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</si>
  <si>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</si>
  <si>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</si>
  <si>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</si>
  <si>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</si>
  <si>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</si>
  <si>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</si>
  <si>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</si>
  <si>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</si>
  <si>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</si>
  <si>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</si>
  <si>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</si>
  <si>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</si>
  <si>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</si>
  <si>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</si>
  <si>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</si>
  <si>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</si>
  <si>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</si>
  <si>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</si>
  <si>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</si>
  <si>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</si>
  <si>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</si>
  <si>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</si>
  <si>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</si>
  <si>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</si>
  <si>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</si>
  <si>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</si>
  <si>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</si>
  <si>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</si>
  <si>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</si>
  <si>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</si>
  <si>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</si>
  <si>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</si>
  <si>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</si>
  <si>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</si>
  <si>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</si>
  <si>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</si>
  <si>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</si>
  <si>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</si>
  <si>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</si>
  <si>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</si>
  <si>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</si>
  <si>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</si>
  <si>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</si>
  <si>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</si>
  <si>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</si>
  <si>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</si>
  <si>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</si>
  <si>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</si>
  <si>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</si>
  <si>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</si>
  <si>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</si>
  <si>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</si>
  <si>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</si>
  <si>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</si>
  <si>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</si>
  <si>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</si>
  <si>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</si>
  <si>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</si>
  <si>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</si>
  <si>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</si>
  <si>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</si>
  <si>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</si>
  <si>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</si>
  <si>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</si>
  <si>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</si>
  <si>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</si>
  <si>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</si>
  <si>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</si>
  <si>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</si>
  <si>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</si>
  <si>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</si>
  <si>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</si>
  <si>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</si>
  <si>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</si>
  <si>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</si>
  <si>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</si>
  <si>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</si>
  <si>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</si>
  <si>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</si>
  <si>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</si>
  <si>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</si>
  <si>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</si>
  <si>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</si>
  <si>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</si>
  <si>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</si>
  <si>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</si>
  <si>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</si>
  <si>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</si>
  <si>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</si>
  <si>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</si>
  <si>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</si>
  <si>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</si>
  <si>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</si>
  <si>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</si>
  <si>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</si>
  <si>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</si>
  <si>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</si>
  <si>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</si>
  <si>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</si>
  <si>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</si>
  <si>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</si>
  <si>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</si>
  <si>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</si>
  <si>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</si>
  <si>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</si>
  <si>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</si>
  <si>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</si>
  <si>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</si>
  <si>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</si>
  <si>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</si>
  <si>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</si>
  <si>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</si>
  <si>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</si>
  <si>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</si>
  <si>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</si>
  <si>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</si>
  <si>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</si>
  <si>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</si>
  <si>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</si>
  <si>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</si>
  <si>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</si>
  <si>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</si>
  <si>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</si>
  <si>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</si>
  <si>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</si>
  <si>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</si>
  <si>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</si>
  <si>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</si>
  <si>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</si>
  <si>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</si>
  <si>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</si>
  <si>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</si>
  <si>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</si>
  <si>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</si>
  <si>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</si>
  <si>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</si>
  <si>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</si>
  <si>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</si>
  <si>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</si>
  <si>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</si>
  <si>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</si>
  <si>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</si>
  <si>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</si>
  <si>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</si>
  <si>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</si>
  <si>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</si>
  <si>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</si>
  <si>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</si>
  <si>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</si>
  <si>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</si>
  <si>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</si>
  <si>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</si>
  <si>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</si>
  <si>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</si>
  <si>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</si>
  <si>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</si>
  <si>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</si>
  <si>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</si>
  <si>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</si>
  <si>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</si>
  <si>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</si>
  <si>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</si>
  <si>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</si>
  <si>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</si>
  <si>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</si>
  <si>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</si>
  <si>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</si>
  <si>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</si>
  <si>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</si>
  <si>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</si>
  <si>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</si>
  <si>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</si>
  <si>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</si>
  <si>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</si>
  <si>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</si>
  <si>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</si>
  <si>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</si>
  <si>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</si>
  <si>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</si>
  <si>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</si>
  <si>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</si>
  <si>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</si>
  <si>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</si>
  <si>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</si>
  <si>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</si>
  <si>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</si>
  <si>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</si>
  <si>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</si>
  <si>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</si>
  <si>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</si>
  <si>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</si>
  <si>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</si>
  <si>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</si>
  <si>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</si>
  <si>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</si>
  <si>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</si>
  <si>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</si>
  <si>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</si>
  <si>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</si>
  <si>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</si>
  <si>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</si>
  <si>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</si>
  <si>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</si>
  <si>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</si>
  <si>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</si>
  <si>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</si>
  <si>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</si>
  <si>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</si>
  <si>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</si>
  <si>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</si>
  <si>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</si>
  <si>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</si>
  <si>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</si>
  <si>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</si>
  <si>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</si>
  <si>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</si>
  <si>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</si>
  <si>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</si>
  <si>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</si>
  <si>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</si>
  <si>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</si>
  <si>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</si>
  <si>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</si>
  <si>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</si>
  <si>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</si>
  <si>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</si>
  <si>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</si>
  <si>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</si>
  <si>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</si>
  <si>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</si>
  <si>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</si>
  <si>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</si>
  <si>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</si>
  <si>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</si>
  <si>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</si>
  <si>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</si>
  <si>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</si>
  <si>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</si>
  <si>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</si>
  <si>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</si>
  <si>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</si>
  <si>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</si>
  <si>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</si>
  <si>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</si>
  <si>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</si>
  <si>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</si>
  <si>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</si>
  <si>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</si>
  <si>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</si>
  <si>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</si>
  <si>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</si>
  <si>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</si>
  <si>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</si>
  <si>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</si>
  <si>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</si>
  <si>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</si>
  <si>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</si>
  <si>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</si>
  <si>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</si>
  <si>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</si>
  <si>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</si>
  <si>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</si>
  <si>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</si>
  <si>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</si>
  <si>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</si>
  <si>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</si>
  <si>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</si>
  <si>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</si>
  <si>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</si>
  <si>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</si>
  <si>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</si>
  <si>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</si>
  <si>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</si>
  <si>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</si>
  <si>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</si>
  <si>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</si>
  <si>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</si>
  <si>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</si>
  <si>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</si>
  <si>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</si>
  <si>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</si>
  <si>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</si>
  <si>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</si>
  <si>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</si>
  <si>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</si>
  <si>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</si>
  <si>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</si>
  <si>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</si>
  <si>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</si>
  <si>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</si>
  <si>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</si>
  <si>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</si>
  <si>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</si>
  <si>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</si>
  <si>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</si>
  <si>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</si>
  <si>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</si>
  <si>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</si>
  <si>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</si>
  <si>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</si>
  <si>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</si>
  <si>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</si>
  <si>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</si>
  <si>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</si>
  <si>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</si>
  <si>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</si>
  <si>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</si>
  <si>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</si>
  <si>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</si>
  <si>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</si>
  <si>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</si>
  <si>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</si>
  <si>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</si>
  <si>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</si>
  <si>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</si>
  <si>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</si>
  <si>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</si>
  <si>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</si>
  <si>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</si>
  <si>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</si>
  <si>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</si>
  <si>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</si>
  <si>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</si>
  <si>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</si>
  <si>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</si>
  <si>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</si>
  <si>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</si>
  <si>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</si>
  <si>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</si>
  <si>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</si>
  <si>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</si>
  <si>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</si>
  <si>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</si>
  <si>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</si>
  <si>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</si>
  <si>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</si>
  <si>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</si>
  <si>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</si>
  <si>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</si>
  <si>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</si>
  <si>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</si>
  <si>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</si>
  <si>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</si>
  <si>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</si>
  <si>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</si>
  <si>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</si>
  <si>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</si>
  <si>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</si>
  <si>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</si>
  <si>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</si>
  <si>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</si>
  <si>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</si>
  <si>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</si>
  <si>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</si>
  <si>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</si>
  <si>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</si>
  <si>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</si>
  <si>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</si>
  <si>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</si>
  <si>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</si>
  <si>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</si>
  <si>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</si>
  <si>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</si>
  <si>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</si>
  <si>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</si>
  <si>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</si>
  <si>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</si>
  <si>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</si>
  <si>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</si>
  <si>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</si>
  <si>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</si>
  <si>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</si>
  <si>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</si>
  <si>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</si>
  <si>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</si>
  <si>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</si>
  <si>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</si>
  <si>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</si>
  <si>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</si>
  <si>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</si>
  <si>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</si>
  <si>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</si>
  <si>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</si>
  <si>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</si>
  <si>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</si>
  <si>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</si>
  <si>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</si>
  <si>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</si>
  <si>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</si>
  <si>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</si>
  <si>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</si>
  <si>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</si>
  <si>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</si>
  <si>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</si>
  <si>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</si>
  <si>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</si>
  <si>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</si>
  <si>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</si>
  <si>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</si>
  <si>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</si>
  <si>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</si>
  <si>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</si>
  <si>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</si>
  <si>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</si>
  <si>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</si>
  <si>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</si>
  <si>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</si>
  <si>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</si>
  <si>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</si>
  <si>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</si>
  <si>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</si>
  <si>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</si>
  <si>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</si>
  <si>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</si>
  <si>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</si>
  <si>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</si>
  <si>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</si>
  <si>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</si>
  <si>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</si>
  <si>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</si>
  <si>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</si>
  <si>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</si>
  <si>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</si>
  <si>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</si>
  <si>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</si>
  <si>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</si>
  <si>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</si>
  <si>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</si>
  <si>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</si>
  <si>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</si>
  <si>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</si>
  <si>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</si>
  <si>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</si>
  <si>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</si>
  <si>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</si>
  <si>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</si>
  <si>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</si>
  <si>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</si>
  <si>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</si>
  <si>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</si>
  <si>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</si>
  <si>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</si>
  <si>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</si>
  <si>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</si>
  <si>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</si>
  <si>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</si>
  <si>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</si>
  <si>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</si>
  <si>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</si>
  <si>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</si>
  <si>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</si>
  <si>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</si>
  <si>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</si>
  <si>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</si>
  <si>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</si>
  <si>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</si>
  <si>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</si>
  <si>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</si>
  <si>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</si>
  <si>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</si>
  <si>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</si>
  <si>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</si>
  <si>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</si>
  <si>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</si>
  <si>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</si>
  <si>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</si>
  <si>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</si>
  <si>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</si>
  <si>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</si>
  <si>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</si>
  <si>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</si>
  <si>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</si>
  <si>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</si>
  <si>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</si>
  <si>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</si>
  <si>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</si>
  <si>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</si>
  <si>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</si>
  <si>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</si>
  <si>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</si>
  <si>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</si>
  <si>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</si>
  <si>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</si>
  <si>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</si>
  <si>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</si>
  <si>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</si>
  <si>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</si>
  <si>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</si>
  <si>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</si>
  <si>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</si>
  <si>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</si>
  <si>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</si>
  <si>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</si>
  <si>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</si>
  <si>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</si>
  <si>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</si>
  <si>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</si>
  <si>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</si>
  <si>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</si>
  <si>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</si>
  <si>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</si>
  <si>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</si>
  <si>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</si>
  <si>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</si>
  <si>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</si>
  <si>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</si>
  <si>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</si>
  <si>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</si>
  <si>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</si>
  <si>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</si>
  <si>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</si>
  <si>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</si>
  <si>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</si>
  <si>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</si>
  <si>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</si>
  <si>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</si>
  <si>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</si>
  <si>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</si>
  <si>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</si>
  <si>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</si>
  <si>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</si>
  <si>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</si>
  <si>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</si>
  <si>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</si>
  <si>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</si>
  <si>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</si>
  <si>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</si>
  <si>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</si>
  <si>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</si>
  <si>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</si>
  <si>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</si>
  <si>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</si>
  <si>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</si>
  <si>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</si>
  <si>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</si>
  <si>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</si>
  <si>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</si>
  <si>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</si>
  <si>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</si>
  <si>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</si>
  <si>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</si>
  <si>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</si>
  <si>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</si>
  <si>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</si>
  <si>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</si>
  <si>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</si>
  <si>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</si>
  <si>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</si>
  <si>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</si>
  <si>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</si>
  <si>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</si>
  <si>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</si>
  <si>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</si>
  <si>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</si>
  <si>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</si>
  <si>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</si>
  <si>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</si>
  <si>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</si>
  <si>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</si>
  <si>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</si>
  <si>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</si>
  <si>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</si>
  <si>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</si>
  <si>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</si>
  <si>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</si>
  <si>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</si>
  <si>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</si>
  <si>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</si>
  <si>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</si>
  <si>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</si>
  <si>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</si>
  <si>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</si>
  <si>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</si>
  <si>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</si>
  <si>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</si>
  <si>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</si>
  <si>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</si>
  <si>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</si>
  <si>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</si>
  <si>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</si>
  <si>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</si>
  <si>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</si>
  <si>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</si>
  <si>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</si>
  <si>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</si>
  <si>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</si>
  <si>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</si>
  <si>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</si>
  <si>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</si>
  <si>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</si>
  <si>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</si>
  <si>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</si>
  <si>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</si>
  <si>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</si>
  <si>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</si>
  <si>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</si>
  <si>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</si>
  <si>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</si>
  <si>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</si>
  <si>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</si>
  <si>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</si>
  <si>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</si>
  <si>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</si>
  <si>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</si>
  <si>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</si>
  <si>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</si>
  <si>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</si>
  <si>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</si>
  <si>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</si>
  <si>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</si>
  <si>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</si>
  <si>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</si>
  <si>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</si>
  <si>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</si>
  <si>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</si>
  <si>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</si>
  <si>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</si>
  <si>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</si>
  <si>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</si>
  <si>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</si>
  <si>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</si>
  <si>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</si>
  <si>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</si>
  <si>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</si>
  <si>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</si>
  <si>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</si>
  <si>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</si>
  <si>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</si>
  <si>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</si>
  <si>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</si>
  <si>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</si>
  <si>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</si>
  <si>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</si>
  <si>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</si>
  <si>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</si>
  <si>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</si>
  <si>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</si>
  <si>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</si>
  <si>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</si>
  <si>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</si>
  <si>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</si>
  <si>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</si>
  <si>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</si>
  <si>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</si>
  <si>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</si>
  <si>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</si>
  <si>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</si>
  <si>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</si>
  <si>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</si>
  <si>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</si>
  <si>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</si>
  <si>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</si>
  <si>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</si>
  <si>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</si>
  <si>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</si>
  <si>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</si>
  <si>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</si>
  <si>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</si>
  <si>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</si>
  <si>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</si>
  <si>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</si>
  <si>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</si>
  <si>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</si>
  <si>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</si>
  <si>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</si>
  <si>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</si>
  <si>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</si>
  <si>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</si>
  <si>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</si>
  <si>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</si>
  <si>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</si>
  <si>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</si>
  <si>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</si>
  <si>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</si>
  <si>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</si>
  <si>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</si>
  <si>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</si>
  <si>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</si>
  <si>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</si>
  <si>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</si>
  <si>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</si>
  <si>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</si>
  <si>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</si>
  <si>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</si>
  <si>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</si>
  <si>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</si>
  <si>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</si>
  <si>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</si>
  <si>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</si>
  <si>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</si>
  <si>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</si>
  <si>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</si>
  <si>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</si>
  <si>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</si>
  <si>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</si>
  <si>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</si>
  <si>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</si>
  <si>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</si>
  <si>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</si>
  <si>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</si>
  <si>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</si>
  <si>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</si>
  <si>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</si>
  <si>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</si>
  <si>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</si>
  <si>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</si>
  <si>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</si>
  <si>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</si>
  <si>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</si>
  <si>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</si>
  <si>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</si>
  <si>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</si>
  <si>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</si>
  <si>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</si>
  <si>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</si>
  <si>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</si>
  <si>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</si>
  <si>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</si>
  <si>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</si>
  <si>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</si>
  <si>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</si>
  <si>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</si>
  <si>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</si>
  <si>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</si>
  <si>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</si>
  <si>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</si>
  <si>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</si>
  <si>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</si>
  <si>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</si>
  <si>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</si>
  <si>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</si>
  <si>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</si>
  <si>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</si>
  <si>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</si>
  <si>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</si>
  <si>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</si>
  <si>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</si>
  <si>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</si>
  <si>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</si>
  <si>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</si>
  <si>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</si>
  <si>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</si>
  <si>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</si>
  <si>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</si>
  <si>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</si>
  <si>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</si>
  <si>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</si>
  <si>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</si>
  <si>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</si>
  <si>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</si>
  <si>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</si>
  <si>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</si>
  <si>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</si>
  <si>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</si>
  <si>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</si>
  <si>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</si>
  <si>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</si>
  <si>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</si>
  <si>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</si>
  <si>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</si>
  <si>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</si>
  <si>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</si>
  <si>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</si>
  <si>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</si>
  <si>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</si>
  <si>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</si>
  <si>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</si>
  <si>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</si>
  <si>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</si>
  <si>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</si>
  <si>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</si>
  <si>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</si>
  <si>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</si>
  <si>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</si>
  <si>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</si>
  <si>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</si>
  <si>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</si>
  <si>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</si>
  <si>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</si>
  <si>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</si>
  <si>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</si>
  <si>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</si>
  <si>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</si>
  <si>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</si>
  <si>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</si>
  <si>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</si>
  <si>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</si>
  <si>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</si>
  <si>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</si>
  <si>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</si>
  <si>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</si>
  <si>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</si>
  <si>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</si>
  <si>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</si>
  <si>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</si>
  <si>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</si>
  <si>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</si>
  <si>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</si>
  <si>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</si>
  <si>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</si>
  <si>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</si>
  <si>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</si>
  <si>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</si>
  <si>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</si>
  <si>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</si>
  <si>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</si>
  <si>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</si>
  <si>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</si>
  <si>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</si>
  <si>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</si>
  <si>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</si>
  <si>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</si>
  <si>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</si>
  <si>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</si>
  <si>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</si>
  <si>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</si>
  <si>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</si>
  <si>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</si>
  <si>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</si>
  <si>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</si>
  <si>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</si>
  <si>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</si>
  <si>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</si>
  <si>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</si>
  <si>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</si>
  <si>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</si>
  <si>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</si>
  <si>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</si>
  <si>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</si>
  <si>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</si>
  <si>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</si>
  <si>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</si>
  <si>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</si>
  <si>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</si>
  <si>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</si>
  <si>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</si>
  <si>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</si>
  <si>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</si>
  <si>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</si>
  <si>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</si>
  <si>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</si>
  <si>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</si>
  <si>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</si>
  <si>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</si>
  <si>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</si>
  <si>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</si>
  <si>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</si>
  <si>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</si>
  <si>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</si>
  <si>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</si>
  <si>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</si>
  <si>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</si>
  <si>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</si>
  <si>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</si>
  <si>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</si>
  <si>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</si>
  <si>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</si>
  <si>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</si>
  <si>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</si>
  <si>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</si>
  <si>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</si>
  <si>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</si>
  <si>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</si>
  <si>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</si>
  <si>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</si>
  <si>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</si>
  <si>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</si>
  <si>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</si>
  <si>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</si>
  <si>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</si>
  <si>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</si>
  <si>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</si>
  <si>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</si>
  <si>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</si>
  <si>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</si>
  <si>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</si>
  <si>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</si>
  <si>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</si>
  <si>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</si>
  <si>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</si>
  <si>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</si>
  <si>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</si>
  <si>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</si>
  <si>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</si>
  <si>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</si>
  <si>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</si>
  <si>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</si>
  <si>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</si>
  <si>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</si>
  <si>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</si>
  <si>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</si>
  <si>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</si>
  <si>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</si>
  <si>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</si>
  <si>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</si>
  <si>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</si>
  <si>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</si>
  <si>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</si>
  <si>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</si>
  <si>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</si>
  <si>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</si>
  <si>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</si>
  <si>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</si>
  <si>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</si>
  <si>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</si>
  <si>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</si>
  <si>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</si>
  <si>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</si>
  <si>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</si>
  <si>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</si>
  <si>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</si>
  <si>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</si>
  <si>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</si>
  <si>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</si>
  <si>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</si>
  <si>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</si>
  <si>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</si>
  <si>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</si>
  <si>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</si>
  <si>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</si>
  <si>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</si>
  <si>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</si>
  <si>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</si>
  <si>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</si>
  <si>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</si>
  <si>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</si>
  <si>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</si>
  <si>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</si>
  <si>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</si>
  <si>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</si>
  <si>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</si>
  <si>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</si>
  <si>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</si>
  <si>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</si>
  <si>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</si>
  <si>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</si>
  <si>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</si>
  <si>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</si>
  <si>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</si>
  <si>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</si>
  <si>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</si>
  <si>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</si>
  <si>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</si>
  <si>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</si>
  <si>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</si>
  <si>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</si>
  <si>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</si>
  <si>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</si>
  <si>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</si>
  <si>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</si>
  <si>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</si>
  <si>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</si>
  <si>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</si>
  <si>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</si>
  <si>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</si>
  <si>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</si>
  <si>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</si>
  <si>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</si>
  <si>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</si>
  <si>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</si>
  <si>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</si>
  <si>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</si>
  <si>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</si>
  <si>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</si>
  <si>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</si>
  <si>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</si>
  <si>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</si>
  <si>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</si>
  <si>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</si>
  <si>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</si>
  <si>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</si>
  <si>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</si>
  <si>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</si>
  <si>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</si>
  <si>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</si>
  <si>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</si>
  <si>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</si>
  <si>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</si>
  <si>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</si>
  <si>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</si>
  <si>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</si>
  <si>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</si>
  <si>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</si>
  <si>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</si>
  <si>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</si>
  <si>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</si>
  <si>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</si>
  <si>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</si>
  <si>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</si>
  <si>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</si>
  <si>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</si>
  <si>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</si>
  <si>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</si>
  <si>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</si>
  <si>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</si>
  <si>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</si>
  <si>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</si>
  <si>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</si>
  <si>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</si>
  <si>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</si>
  <si>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</si>
  <si>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</si>
  <si>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</si>
  <si>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</si>
  <si>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</si>
  <si>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</si>
  <si>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</si>
  <si>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</si>
  <si>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</si>
  <si>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</si>
  <si>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</si>
  <si>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</si>
  <si>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</si>
  <si>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</si>
  <si>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</si>
  <si>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</si>
  <si>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</si>
  <si>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</si>
  <si>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</si>
  <si>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</si>
  <si>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</si>
  <si>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</si>
  <si>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</si>
  <si>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</si>
  <si>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</si>
  <si>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</si>
  <si>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</si>
  <si>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</si>
  <si>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</si>
  <si>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</si>
  <si>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</si>
  <si>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</si>
  <si>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</si>
  <si>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</si>
  <si>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</si>
  <si>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</si>
  <si>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</si>
  <si>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</si>
  <si>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</si>
  <si>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</si>
  <si>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</si>
  <si>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</si>
  <si>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</si>
  <si>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</si>
  <si>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</si>
  <si>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</si>
  <si>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</si>
  <si>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</si>
  <si>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</si>
  <si>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</si>
  <si>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</si>
  <si>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</si>
  <si>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</si>
  <si>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</si>
  <si>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</si>
  <si>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</si>
  <si>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</si>
  <si>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</si>
  <si>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</si>
  <si>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</si>
  <si>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</si>
  <si>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</si>
  <si>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</si>
  <si>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</si>
  <si>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</si>
  <si>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</si>
  <si>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</si>
  <si>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</si>
  <si>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</si>
  <si>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</si>
  <si>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</si>
  <si>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</si>
  <si>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</si>
  <si>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</si>
  <si>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</si>
  <si>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</si>
  <si>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</si>
  <si>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</si>
  <si>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</si>
  <si>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</si>
  <si>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</si>
  <si>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</si>
  <si>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</si>
  <si>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</si>
  <si>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</si>
  <si>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</si>
  <si>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</si>
  <si>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</si>
  <si>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</si>
  <si>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</si>
  <si>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</si>
  <si>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</si>
  <si>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</si>
  <si>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</si>
  <si>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</si>
  <si>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</si>
  <si>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</si>
  <si>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</si>
  <si>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</si>
  <si>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</si>
  <si>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</si>
  <si>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</si>
  <si>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</si>
  <si>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</si>
  <si>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</si>
  <si>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</si>
  <si>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</si>
  <si>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</si>
  <si>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</si>
  <si>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</si>
  <si>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</si>
  <si>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</si>
  <si>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</si>
  <si>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</si>
  <si>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</si>
  <si>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</si>
  <si>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</si>
  <si>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</si>
  <si>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</si>
  <si>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</si>
  <si>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</si>
  <si>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</si>
  <si>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</si>
  <si>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</si>
  <si>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</si>
  <si>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</si>
  <si>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</si>
  <si>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</si>
  <si>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</si>
  <si>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</si>
  <si>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</si>
  <si>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</si>
  <si>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</si>
  <si>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</si>
  <si>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</si>
  <si>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</si>
  <si>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</si>
  <si>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</si>
  <si>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</si>
  <si>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</si>
  <si>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</si>
  <si>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</si>
  <si>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</si>
  <si>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</si>
  <si>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</si>
  <si>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</si>
  <si>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</si>
  <si>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</si>
  <si>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</si>
  <si>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</si>
  <si>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</si>
  <si>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</si>
  <si>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</si>
  <si>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</si>
  <si>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</si>
  <si>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</si>
  <si>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</si>
  <si>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</si>
  <si>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</si>
  <si>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</si>
  <si>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</si>
  <si>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</si>
  <si>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</si>
  <si>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</si>
  <si>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</si>
  <si>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</si>
  <si>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</si>
  <si>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</si>
  <si>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</si>
  <si>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</si>
  <si>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</si>
  <si>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</si>
  <si>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</si>
  <si>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</si>
  <si>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</si>
  <si>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</si>
  <si>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</si>
  <si>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</si>
  <si>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</si>
  <si>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</si>
  <si>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</si>
  <si>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</si>
  <si>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</si>
  <si>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</si>
  <si>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</si>
  <si>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</si>
  <si>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</si>
  <si>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</si>
  <si>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</si>
  <si>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</si>
  <si>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</si>
  <si>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</si>
  <si>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</si>
  <si>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</si>
  <si>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</si>
  <si>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</si>
  <si>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</si>
  <si>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</si>
  <si>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</si>
  <si>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</si>
  <si>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</si>
  <si>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</si>
  <si>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</si>
  <si>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</si>
  <si>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</si>
  <si>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</si>
  <si>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</si>
  <si>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</si>
  <si>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</si>
  <si>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</si>
  <si>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</si>
  <si>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</si>
  <si>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</si>
  <si>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</si>
  <si>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</si>
  <si>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</si>
  <si>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</si>
  <si>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</si>
  <si>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</si>
  <si>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</si>
  <si>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</si>
  <si>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</si>
  <si>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</si>
  <si>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</si>
  <si>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</si>
  <si>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</si>
  <si>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</si>
  <si>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</si>
  <si>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</si>
  <si>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</si>
  <si>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</si>
  <si>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</si>
  <si>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</si>
  <si>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</si>
  <si>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</si>
  <si>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</si>
  <si>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</si>
  <si>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</si>
  <si>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</si>
  <si>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</si>
  <si>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</si>
  <si>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</si>
  <si>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</si>
  <si>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</si>
  <si>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</si>
  <si>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</si>
  <si>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</si>
  <si>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</si>
  <si>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</si>
  <si>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</si>
  <si>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</si>
  <si>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</si>
  <si>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</si>
  <si>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</si>
  <si>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</si>
  <si>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</si>
  <si>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</si>
  <si>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</si>
  <si>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</si>
  <si>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</si>
  <si>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</si>
  <si>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</si>
  <si>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</si>
  <si>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</si>
  <si>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</si>
  <si>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</si>
  <si>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</si>
  <si>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</si>
  <si>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</si>
  <si>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</si>
  <si>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</si>
  <si>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</si>
  <si>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</si>
  <si>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</si>
  <si>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</si>
  <si>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</si>
  <si>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</si>
  <si>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</si>
  <si>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</si>
  <si>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</si>
  <si>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</si>
  <si>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</si>
  <si>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</si>
  <si>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</si>
  <si>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</si>
  <si>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</si>
  <si>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</si>
  <si>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</si>
  <si>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</si>
  <si>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</si>
  <si>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</si>
  <si>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</si>
  <si>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</si>
  <si>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</si>
  <si>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</si>
  <si>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</si>
  <si>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</si>
  <si>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</si>
  <si>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</si>
  <si>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</si>
  <si>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</si>
  <si>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</si>
  <si>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</si>
  <si>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</si>
  <si>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</si>
  <si>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</si>
  <si>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</si>
  <si>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</si>
  <si>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</si>
  <si>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</si>
  <si>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</si>
  <si>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</si>
  <si>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</si>
  <si>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</si>
  <si>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</si>
  <si>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</si>
  <si>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</si>
  <si>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</si>
  <si>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</si>
  <si>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</si>
  <si>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</si>
  <si>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</si>
  <si>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</si>
  <si>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</si>
  <si>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</si>
  <si>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</si>
  <si>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</si>
  <si>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</si>
  <si>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</si>
  <si>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</si>
  <si>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</si>
  <si>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</si>
  <si>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</si>
  <si>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</si>
  <si>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</si>
  <si>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</si>
  <si>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</si>
  <si>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</si>
  <si>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</si>
  <si>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</si>
  <si>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</si>
  <si>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</si>
  <si>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</si>
  <si>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</si>
  <si>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</si>
  <si>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</si>
  <si>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</si>
  <si>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</si>
  <si>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</si>
  <si>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</si>
  <si>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</si>
  <si>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</si>
  <si>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</si>
  <si>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</si>
  <si>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</si>
  <si>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</si>
  <si>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</si>
  <si>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</si>
  <si>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</si>
  <si>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</si>
  <si>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</si>
  <si>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</si>
  <si>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</si>
  <si>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</si>
  <si>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</si>
  <si>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</si>
  <si>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</si>
  <si>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</si>
  <si>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</si>
  <si>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</si>
  <si>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</si>
  <si>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</si>
  <si>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</si>
  <si>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</si>
  <si>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</si>
  <si>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</si>
  <si>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</si>
  <si>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</si>
  <si>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</si>
  <si>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</si>
  <si>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</si>
  <si>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</si>
  <si>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</si>
  <si>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</si>
  <si>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</si>
  <si>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</si>
  <si>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</si>
  <si>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</si>
  <si>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</si>
  <si>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</si>
  <si>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</si>
  <si>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</si>
  <si>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</si>
  <si>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</si>
  <si>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</si>
  <si>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</si>
  <si>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</si>
  <si>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</si>
  <si>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</si>
  <si>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</si>
  <si>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</si>
  <si>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</si>
  <si>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</si>
  <si>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</si>
  <si>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</si>
  <si>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</si>
  <si>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</si>
  <si>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</si>
  <si>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</si>
  <si>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</si>
  <si>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</si>
  <si>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</si>
  <si>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</si>
  <si>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</si>
  <si>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</si>
  <si>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</si>
  <si>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</si>
  <si>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</si>
  <si>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</si>
  <si>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</si>
  <si>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</si>
  <si>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</si>
  <si>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</si>
  <si>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</si>
  <si>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</si>
  <si>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</si>
  <si>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</si>
  <si>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</si>
  <si>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</si>
  <si>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</si>
  <si>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</si>
  <si>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</si>
  <si>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</si>
  <si>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</si>
  <si>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</si>
  <si>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</si>
  <si>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</si>
  <si>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</si>
  <si>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</si>
  <si>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</si>
  <si>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</si>
  <si>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</si>
  <si>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</si>
  <si>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</si>
  <si>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</si>
  <si>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</si>
  <si>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</si>
  <si>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</si>
  <si>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</si>
  <si>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</si>
  <si>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</si>
  <si>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</si>
  <si>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</si>
  <si>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</si>
  <si>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</si>
  <si>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</si>
  <si>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</si>
  <si>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</si>
  <si>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</si>
  <si>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</si>
  <si>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</si>
  <si>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</si>
  <si>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</si>
  <si>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</si>
  <si>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</si>
  <si>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</si>
  <si>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</si>
  <si>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</si>
  <si>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</si>
  <si>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</si>
  <si>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</si>
  <si>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</si>
  <si>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</si>
  <si>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</si>
  <si>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</si>
  <si>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</si>
  <si>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</si>
  <si>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</si>
  <si>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</si>
  <si>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</si>
  <si>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</si>
  <si>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</si>
  <si>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</si>
  <si>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</si>
  <si>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</si>
  <si>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</si>
  <si>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</si>
  <si>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</si>
  <si>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</si>
  <si>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</si>
  <si>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</si>
  <si>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</si>
  <si>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</si>
  <si>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</si>
  <si>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</si>
  <si>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</si>
  <si>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</si>
  <si>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</si>
  <si>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</si>
  <si>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</si>
  <si>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</si>
  <si>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</si>
  <si>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</si>
  <si>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</si>
  <si>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</si>
  <si>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</si>
  <si>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</si>
  <si>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</si>
  <si>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</si>
  <si>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</si>
  <si>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</si>
  <si>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</si>
  <si>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</si>
  <si>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</si>
  <si>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</si>
  <si>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</si>
  <si>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</si>
  <si>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</si>
  <si>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</si>
  <si>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</si>
  <si>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</si>
  <si>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</si>
  <si>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</si>
  <si>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</si>
  <si>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</si>
  <si>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</si>
  <si>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</si>
  <si>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</si>
  <si>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</si>
  <si>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</si>
  <si>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</si>
  <si>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</si>
  <si>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</si>
  <si>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</si>
  <si>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</si>
  <si>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</si>
  <si>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</si>
  <si>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</si>
  <si>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</si>
  <si>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</si>
  <si>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</si>
  <si>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</si>
  <si>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</si>
  <si>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</si>
  <si>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</si>
  <si>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</si>
  <si>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</si>
  <si>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</si>
  <si>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</si>
  <si>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</si>
  <si>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</si>
  <si>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</si>
  <si>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</si>
  <si>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</si>
  <si>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</si>
  <si>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</si>
  <si>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</si>
  <si>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</si>
  <si>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</si>
  <si>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</si>
  <si>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</si>
  <si>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</si>
  <si>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</si>
  <si>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</si>
  <si>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</si>
  <si>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</si>
  <si>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</si>
  <si>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</si>
  <si>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</si>
  <si>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</si>
  <si>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</si>
  <si>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</si>
  <si>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</si>
  <si>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</si>
  <si>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</si>
  <si>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</si>
  <si>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</si>
  <si>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</si>
  <si>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</si>
  <si>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</si>
  <si>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</si>
  <si>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</si>
  <si>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</si>
  <si>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</si>
  <si>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</si>
  <si>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</si>
  <si>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</si>
  <si>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</si>
  <si>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</si>
  <si>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</si>
  <si>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</si>
  <si>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</si>
  <si>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</si>
  <si>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</si>
  <si>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</si>
  <si>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</si>
  <si>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</si>
  <si>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</si>
  <si>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</si>
  <si>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</si>
  <si>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</si>
  <si>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</si>
  <si>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</si>
  <si>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</si>
  <si>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</si>
  <si>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</si>
  <si>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</si>
  <si>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</si>
  <si>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</si>
  <si>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</si>
  <si>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</si>
  <si>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</si>
  <si>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</si>
  <si>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</si>
  <si>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</si>
  <si>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</si>
  <si>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</si>
  <si>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</si>
  <si>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</si>
  <si>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</si>
  <si>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</si>
  <si>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</si>
  <si>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</si>
  <si>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</si>
  <si>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</si>
  <si>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</si>
  <si>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</si>
  <si>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</si>
  <si>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</si>
  <si>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</si>
  <si>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</si>
  <si>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</si>
  <si>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</si>
  <si>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</si>
  <si>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</si>
  <si>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</si>
  <si>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</si>
  <si>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</si>
  <si>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</si>
  <si>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</si>
  <si>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</si>
  <si>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</si>
  <si>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</si>
  <si>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</si>
  <si>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</si>
  <si>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</si>
  <si>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</si>
  <si>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</si>
  <si>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</si>
  <si>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</si>
  <si>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</si>
  <si>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</si>
  <si>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</si>
  <si>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</si>
  <si>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</si>
  <si>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</si>
  <si>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</si>
  <si>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</si>
  <si>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</si>
  <si>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</si>
  <si>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</si>
  <si>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</si>
  <si>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</si>
  <si>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</si>
  <si>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</si>
  <si>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</si>
  <si>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</si>
  <si>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</si>
  <si>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</si>
  <si>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</si>
  <si>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</si>
  <si>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</si>
  <si>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</si>
  <si>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</si>
  <si>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</si>
  <si>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</si>
  <si>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</si>
  <si>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</si>
  <si>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</si>
  <si>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</si>
  <si>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</si>
  <si>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</si>
  <si>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</si>
  <si>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</si>
  <si>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</si>
  <si>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</si>
  <si>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</si>
  <si>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</si>
  <si>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</si>
  <si>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</si>
  <si>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</si>
  <si>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</si>
  <si>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</si>
  <si>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</si>
  <si>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</si>
  <si>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</si>
  <si>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</si>
  <si>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</si>
  <si>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</si>
  <si>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</si>
  <si>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</si>
  <si>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</si>
  <si>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</si>
  <si>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</si>
  <si>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</si>
  <si>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</si>
  <si>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</si>
  <si>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</si>
  <si>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</si>
  <si>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</si>
  <si>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</si>
  <si>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</si>
  <si>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</si>
  <si>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</si>
  <si>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</si>
  <si>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</si>
  <si>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</si>
  <si>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</si>
  <si>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</si>
  <si>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</si>
  <si>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</si>
  <si>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</si>
  <si>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</si>
  <si>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</si>
  <si>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</si>
  <si>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</si>
  <si>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</si>
  <si>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</si>
  <si>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</si>
  <si>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</si>
  <si>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</si>
  <si>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</si>
  <si>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</si>
  <si>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</si>
  <si>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</si>
  <si>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</si>
  <si>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</si>
  <si>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</si>
  <si>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</si>
  <si>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</si>
  <si>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</si>
  <si>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</si>
  <si>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</si>
  <si>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</si>
  <si>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</si>
  <si>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</si>
  <si>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</si>
  <si>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</si>
  <si>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</si>
  <si>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</si>
  <si>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</si>
  <si>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</si>
  <si>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</si>
  <si>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</si>
  <si>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</si>
  <si>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</si>
  <si>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</si>
  <si>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</si>
  <si>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</si>
  <si>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</si>
  <si>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</si>
  <si>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</si>
  <si>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</si>
  <si>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</si>
  <si>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</si>
  <si>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</si>
  <si>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</si>
  <si>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</si>
  <si>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</si>
  <si>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</si>
  <si>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</si>
  <si>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</si>
  <si>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</si>
  <si>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</si>
  <si>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</si>
  <si>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</si>
  <si>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</si>
  <si>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</si>
  <si>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</si>
  <si>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</si>
  <si>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</si>
  <si>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</si>
  <si>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</si>
  <si>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</si>
  <si>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</si>
  <si>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</si>
  <si>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</si>
  <si>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</si>
  <si>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</si>
  <si>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</si>
  <si>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</si>
  <si>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</si>
  <si>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</si>
  <si>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</si>
  <si>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</si>
  <si>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</si>
  <si>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</si>
  <si>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</si>
  <si>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</si>
  <si>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</si>
  <si>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</si>
  <si>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</si>
  <si>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</si>
  <si>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</si>
  <si>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</si>
  <si>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</si>
  <si>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</si>
  <si>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</si>
  <si>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</si>
  <si>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</si>
  <si>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</si>
  <si>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</si>
  <si>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</si>
  <si>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</si>
  <si>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</si>
  <si>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</si>
  <si>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</si>
  <si>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</si>
  <si>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</si>
  <si>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</si>
  <si>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</si>
  <si>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</si>
  <si>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</si>
  <si>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</si>
  <si>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</si>
  <si>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</si>
  <si>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</si>
  <si>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</si>
  <si>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</si>
  <si>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</si>
  <si>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</si>
  <si>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</si>
  <si>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</si>
  <si>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</si>
  <si>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</si>
  <si>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</si>
  <si>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</si>
  <si>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</si>
  <si>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</si>
  <si>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</si>
  <si>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</si>
  <si>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</si>
  <si>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</si>
  <si>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</si>
  <si>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</si>
  <si>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</si>
  <si>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</si>
  <si>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</si>
  <si>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</si>
  <si>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</si>
  <si>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</si>
  <si>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</si>
  <si>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</si>
  <si>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</si>
  <si>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</si>
  <si>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</si>
  <si>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</si>
  <si>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</si>
  <si>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</si>
  <si>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</si>
  <si>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</si>
  <si>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</si>
  <si>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</si>
  <si>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</si>
  <si>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</si>
  <si>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</si>
  <si>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</si>
  <si>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</si>
  <si>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</si>
  <si>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</si>
  <si>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</si>
  <si>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</si>
  <si>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</si>
  <si>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</si>
  <si>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</si>
  <si>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</si>
  <si>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</si>
  <si>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</si>
  <si>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</si>
  <si>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</si>
  <si>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</si>
  <si>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</si>
  <si>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</si>
  <si>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</si>
  <si>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</si>
  <si>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</si>
  <si>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</si>
  <si>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</si>
  <si>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</si>
  <si>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</si>
  <si>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</si>
  <si>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</si>
  <si>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</si>
  <si>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</si>
  <si>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</si>
  <si>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</si>
  <si>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</si>
  <si>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</si>
  <si>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</si>
  <si>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</si>
  <si>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</si>
  <si>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</si>
  <si>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</si>
  <si>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</si>
  <si>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</si>
  <si>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</si>
  <si>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</si>
  <si>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</si>
  <si>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</si>
  <si>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</si>
  <si>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</si>
  <si>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</si>
  <si>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</si>
  <si>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</si>
  <si>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</si>
  <si>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</si>
  <si>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</si>
  <si>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</si>
  <si>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</si>
  <si>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</si>
  <si>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</si>
  <si>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</si>
  <si>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</si>
  <si>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</si>
  <si>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</si>
  <si>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</si>
  <si>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</si>
  <si>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</si>
  <si>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</si>
  <si>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</si>
  <si>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</si>
  <si>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</si>
  <si>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</si>
  <si>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</si>
  <si>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</si>
  <si>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</si>
  <si>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</si>
  <si>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</si>
  <si>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</si>
  <si>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</si>
  <si>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</si>
  <si>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</si>
  <si>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</si>
  <si>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</si>
  <si>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</si>
  <si>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</si>
  <si>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</si>
  <si>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</si>
  <si>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</si>
  <si>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</si>
  <si>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</si>
  <si>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</si>
  <si>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</si>
  <si>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</si>
  <si>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</si>
  <si>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</si>
  <si>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</si>
  <si>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</si>
  <si>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</si>
  <si>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</si>
  <si>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</si>
  <si>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</si>
  <si>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</si>
  <si>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</si>
  <si>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</si>
  <si>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</si>
  <si>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</si>
  <si>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</si>
  <si>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</si>
  <si>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</si>
  <si>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</si>
  <si>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</si>
  <si>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</si>
  <si>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</si>
  <si>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</si>
  <si>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</si>
  <si>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</si>
  <si>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</si>
  <si>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</si>
  <si>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</si>
  <si>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</si>
  <si>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</si>
  <si>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</si>
  <si>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</si>
  <si>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</si>
  <si>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</si>
  <si>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</si>
  <si>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</si>
  <si>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</si>
  <si>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</si>
  <si>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</si>
  <si>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</si>
  <si>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</si>
  <si>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</si>
  <si>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</si>
  <si>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</si>
  <si>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</si>
  <si>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</si>
  <si>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</si>
  <si>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</si>
  <si>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</si>
  <si>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</si>
  <si>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</si>
  <si>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</si>
  <si>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</si>
  <si>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</si>
  <si>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</si>
  <si>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</si>
  <si>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</si>
  <si>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</si>
  <si>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</si>
  <si>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</si>
  <si>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</si>
  <si>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</si>
  <si>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</si>
  <si>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</si>
  <si>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</si>
  <si>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</si>
  <si>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</si>
  <si>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</si>
  <si>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</si>
  <si>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</si>
  <si>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</si>
  <si>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</si>
  <si>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</si>
  <si>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</si>
  <si>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</si>
  <si>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</si>
  <si>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</si>
  <si>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</si>
  <si>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</si>
  <si>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</si>
  <si>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</si>
  <si>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</si>
  <si>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</si>
  <si>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</si>
  <si>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</si>
  <si>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</si>
  <si>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</si>
  <si>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</si>
  <si>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</si>
  <si>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</si>
  <si>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</si>
  <si>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</si>
  <si>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</si>
  <si>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</si>
  <si>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</si>
  <si>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</si>
  <si>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</si>
  <si>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</si>
  <si>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</si>
  <si>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</si>
  <si>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</si>
  <si>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</si>
  <si>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</si>
  <si>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</si>
  <si>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</si>
  <si>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</si>
  <si>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</si>
  <si>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</si>
  <si>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</si>
  <si>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</si>
  <si>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</si>
  <si>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</si>
  <si>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</si>
  <si>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</si>
  <si>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</si>
  <si>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</si>
  <si>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</si>
  <si>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</si>
  <si>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</si>
  <si>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</si>
  <si>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</si>
  <si>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</si>
  <si>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</si>
  <si>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</si>
  <si>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</si>
  <si>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</si>
  <si>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</si>
  <si>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</si>
  <si>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</si>
  <si>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</si>
  <si>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</si>
  <si>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</si>
  <si>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</si>
  <si>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</si>
  <si>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</si>
  <si>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</si>
  <si>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</si>
  <si>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</si>
  <si>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</si>
  <si>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</si>
  <si>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</si>
  <si>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</si>
  <si>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</si>
  <si>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</si>
  <si>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</si>
  <si>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</si>
  <si>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</si>
  <si>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</si>
  <si>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</si>
  <si>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</si>
  <si>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</si>
  <si>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</si>
  <si>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</si>
  <si>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</si>
  <si>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</si>
  <si>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</si>
  <si>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</si>
  <si>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</si>
  <si>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</si>
  <si>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</si>
  <si>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</si>
  <si>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</si>
  <si>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</si>
  <si>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</si>
  <si>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</si>
  <si>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</si>
  <si>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</si>
  <si>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</si>
  <si>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</si>
  <si>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</si>
  <si>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</si>
  <si>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</si>
  <si>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</si>
  <si>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</si>
  <si>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</si>
  <si>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</si>
  <si>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</si>
  <si>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</si>
  <si>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</si>
  <si>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</si>
  <si>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</si>
  <si>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</si>
  <si>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</si>
  <si>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</si>
  <si>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</si>
  <si>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</si>
  <si>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</si>
  <si>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</si>
  <si>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</si>
  <si>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</si>
  <si>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</si>
  <si>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</si>
  <si>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</si>
  <si>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</si>
  <si>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</si>
  <si>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</si>
  <si>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</si>
  <si>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</si>
  <si>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</si>
  <si>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</si>
  <si>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</si>
  <si>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</si>
  <si>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</si>
  <si>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</si>
  <si>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</si>
  <si>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</si>
  <si>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</si>
  <si>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</si>
  <si>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</si>
  <si>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</si>
  <si>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</si>
  <si>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</si>
  <si>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</si>
  <si>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</si>
  <si>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</si>
  <si>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</si>
  <si>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</si>
  <si>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</si>
  <si>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</si>
  <si>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</si>
  <si>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</si>
  <si>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</si>
  <si>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</si>
  <si>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</si>
  <si>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</si>
  <si>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</si>
  <si>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</si>
  <si>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</si>
  <si>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</si>
  <si>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</si>
  <si>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</si>
  <si>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</si>
  <si>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</si>
  <si>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</si>
  <si>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</si>
  <si>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</si>
  <si>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</si>
  <si>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</si>
  <si>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</si>
  <si>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</si>
  <si>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</si>
  <si>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</si>
  <si>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</si>
  <si>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</si>
  <si>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</si>
  <si>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</si>
  <si>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</si>
  <si>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</si>
  <si>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</si>
  <si>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</si>
  <si>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</si>
  <si>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</si>
  <si>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</si>
  <si>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</si>
  <si>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</si>
  <si>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</si>
  <si>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</si>
  <si>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</si>
  <si>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</si>
  <si>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</si>
  <si>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</si>
  <si>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</si>
  <si>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</si>
  <si>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</si>
  <si>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</si>
  <si>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</si>
  <si>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</si>
  <si>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</si>
  <si>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</si>
  <si>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</si>
  <si>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</si>
  <si>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</si>
  <si>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</si>
  <si>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</si>
  <si>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</si>
  <si>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</si>
  <si>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</si>
  <si>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</si>
  <si>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</si>
  <si>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</si>
  <si>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</si>
  <si>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</si>
  <si>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</si>
  <si>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</si>
  <si>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</si>
  <si>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</si>
  <si>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</si>
  <si>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</si>
  <si>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</si>
  <si>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</si>
  <si>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</si>
  <si>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</si>
  <si>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</si>
  <si>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</si>
  <si>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</si>
  <si>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</si>
  <si>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</si>
  <si>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</si>
  <si>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</si>
  <si>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</si>
  <si>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</si>
  <si>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</si>
  <si>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</si>
  <si>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</si>
  <si>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</si>
  <si>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</si>
  <si>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</si>
  <si>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</si>
  <si>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</si>
  <si>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</si>
  <si>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</si>
  <si>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</si>
  <si>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</si>
  <si>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</si>
  <si>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</si>
  <si>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</si>
  <si>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</si>
  <si>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</si>
  <si>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</si>
  <si>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</si>
  <si>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</si>
  <si>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</si>
  <si>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</si>
  <si>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</si>
  <si>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</si>
  <si>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</si>
  <si>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</si>
  <si>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</si>
  <si>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</si>
  <si>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</si>
  <si>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</si>
  <si>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</si>
  <si>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</si>
  <si>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</si>
  <si>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</si>
  <si>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</si>
  <si>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</si>
  <si>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</si>
  <si>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</si>
  <si>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</si>
  <si>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</si>
  <si>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</si>
  <si>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</si>
  <si>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</si>
  <si>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</si>
  <si>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</si>
  <si>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</si>
  <si>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</si>
  <si>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</si>
  <si>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</si>
  <si>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</si>
  <si>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</si>
  <si>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</si>
  <si>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</si>
  <si>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</si>
  <si>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</si>
  <si>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</si>
  <si>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</si>
  <si>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</si>
  <si>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</si>
  <si>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</si>
  <si>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</si>
  <si>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</si>
  <si>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</si>
  <si>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</si>
  <si>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</si>
  <si>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</si>
  <si>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</si>
  <si>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</si>
  <si>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</si>
  <si>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</si>
  <si>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</si>
  <si>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</si>
  <si>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</si>
  <si>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</si>
  <si>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</si>
  <si>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</si>
  <si>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</si>
  <si>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</si>
  <si>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</si>
  <si>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</si>
  <si>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</si>
  <si>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</si>
  <si>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</si>
  <si>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</si>
  <si>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</si>
  <si>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</si>
  <si>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</si>
  <si>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</si>
  <si>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</si>
  <si>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</si>
  <si>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</si>
  <si>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</si>
  <si>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</si>
  <si>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</si>
  <si>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</si>
  <si>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</si>
  <si>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</si>
  <si>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</si>
  <si>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</si>
  <si>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</si>
  <si>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</si>
  <si>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</si>
  <si>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</si>
  <si>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</si>
  <si>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</si>
  <si>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</si>
  <si>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</si>
  <si>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</si>
  <si>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</si>
  <si>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</si>
  <si>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</si>
  <si>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</si>
  <si>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</si>
  <si>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</si>
  <si>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</si>
  <si>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</si>
  <si>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</si>
  <si>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</si>
  <si>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</si>
  <si>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</si>
  <si>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</si>
  <si>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</si>
  <si>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</si>
  <si>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</si>
  <si>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</si>
  <si>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</si>
  <si>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</si>
  <si>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</si>
  <si>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</si>
  <si>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</si>
  <si>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</si>
  <si>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</si>
  <si>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</si>
  <si>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</si>
  <si>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</si>
  <si>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</si>
  <si>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</si>
  <si>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</si>
  <si>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</si>
  <si>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</si>
  <si>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</si>
  <si>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</si>
  <si>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</si>
  <si>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</si>
  <si>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</si>
  <si>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</si>
  <si>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</si>
  <si>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</si>
  <si>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</si>
  <si>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</si>
  <si>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</si>
  <si>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</si>
  <si>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</si>
  <si>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</si>
  <si>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</si>
  <si>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</si>
  <si>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</si>
  <si>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</si>
  <si>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</si>
  <si>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</si>
  <si>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</si>
  <si>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</si>
  <si>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</si>
  <si>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</si>
  <si>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</si>
  <si>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</si>
  <si>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</si>
  <si>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</si>
  <si>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</si>
  <si>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</si>
  <si>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</si>
  <si>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</si>
  <si>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</si>
  <si>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</si>
  <si>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</si>
  <si>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</si>
  <si>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</si>
  <si>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</si>
  <si>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</si>
  <si>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</si>
  <si>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</si>
  <si>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</si>
  <si>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</si>
  <si>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</si>
  <si>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</si>
  <si>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</si>
  <si>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</si>
  <si>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</si>
  <si>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</si>
  <si>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</si>
  <si>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</si>
  <si>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</si>
  <si>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</si>
  <si>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</si>
  <si>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</si>
  <si>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</si>
  <si>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</si>
  <si>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</si>
  <si>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</si>
  <si>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</si>
  <si>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</si>
  <si>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</si>
  <si>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</si>
  <si>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</si>
  <si>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</si>
  <si>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</si>
  <si>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</si>
  <si>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</si>
  <si>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</si>
  <si>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</si>
  <si>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</si>
  <si>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</si>
  <si>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</si>
  <si>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</si>
  <si>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</si>
  <si>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</si>
  <si>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</si>
  <si>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</si>
  <si>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</si>
  <si>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</si>
  <si>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</si>
  <si>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</si>
  <si>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</si>
  <si>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</si>
  <si>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</si>
  <si>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</si>
  <si>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</si>
  <si>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</si>
  <si>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</si>
  <si>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</si>
  <si>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</si>
  <si>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</si>
  <si>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</si>
  <si>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</si>
  <si>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</si>
  <si>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</si>
  <si>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</si>
  <si>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</si>
  <si>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</si>
  <si>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</si>
  <si>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</si>
  <si>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</si>
  <si>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</si>
  <si>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</si>
  <si>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</si>
  <si>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</si>
  <si>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</si>
  <si>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</si>
  <si>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</si>
  <si>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</si>
  <si>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</si>
  <si>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</si>
  <si>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</si>
  <si>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</si>
  <si>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</si>
  <si>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</si>
  <si>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</si>
  <si>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</si>
  <si>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</si>
  <si>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</si>
  <si>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</si>
  <si>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</si>
  <si>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</si>
  <si>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</si>
  <si>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</si>
  <si>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</si>
  <si>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</si>
  <si>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</si>
  <si>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</si>
  <si>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</si>
  <si>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</si>
  <si>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</si>
  <si>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</si>
  <si>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</si>
  <si>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</si>
  <si>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</si>
  <si>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</si>
  <si>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</si>
  <si>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</si>
  <si>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</si>
  <si>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</si>
  <si>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</si>
  <si>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</si>
  <si>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</si>
  <si>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</si>
  <si>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</si>
  <si>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</si>
  <si>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</si>
  <si>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</si>
  <si>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</si>
  <si>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</si>
  <si>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</si>
  <si>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</si>
  <si>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</si>
  <si>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</si>
  <si>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</si>
  <si>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</si>
  <si>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</si>
  <si>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</si>
  <si>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</si>
  <si>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</si>
  <si>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</si>
  <si>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</si>
  <si>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</si>
  <si>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</si>
  <si>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</si>
  <si>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</si>
  <si>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</si>
  <si>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</si>
  <si>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</si>
  <si>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</si>
  <si>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</si>
  <si>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</si>
  <si>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</si>
  <si>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</si>
  <si>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</si>
  <si>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</si>
  <si>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</si>
  <si>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</si>
  <si>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</si>
  <si>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</si>
  <si>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</si>
  <si>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</si>
  <si>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</si>
  <si>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</si>
  <si>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</si>
  <si>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</si>
  <si>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</si>
  <si>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</si>
  <si>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</si>
  <si>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</si>
  <si>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</si>
  <si>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</si>
  <si>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</si>
  <si>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</si>
  <si>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</si>
  <si>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</si>
  <si>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</si>
  <si>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</si>
  <si>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</si>
  <si>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</si>
  <si>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</si>
  <si>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</si>
  <si>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</si>
  <si>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</si>
  <si>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</si>
  <si>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</si>
  <si>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</si>
  <si>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</si>
  <si>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</si>
  <si>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</si>
  <si>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</si>
  <si>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</si>
  <si>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</si>
  <si>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</si>
  <si>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</si>
  <si>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</si>
  <si>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</si>
  <si>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</si>
  <si>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</si>
  <si>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</si>
  <si>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</si>
  <si>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</si>
  <si>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</si>
  <si>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</si>
  <si>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</si>
  <si>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</si>
  <si>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</si>
  <si>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</si>
  <si>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</si>
  <si>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</si>
  <si>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</si>
  <si>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</si>
  <si>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</si>
  <si>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</si>
  <si>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</si>
  <si>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</si>
  <si>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</si>
  <si>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</si>
  <si>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</si>
  <si>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</si>
  <si>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</si>
  <si>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</si>
  <si>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</si>
  <si>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</si>
  <si>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</si>
  <si>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</si>
  <si>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</si>
  <si>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</si>
  <si>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</si>
  <si>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</si>
  <si>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</si>
  <si>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</si>
  <si>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</si>
  <si>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</si>
  <si>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</si>
  <si>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</si>
  <si>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</si>
  <si>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</si>
  <si>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</si>
  <si>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</si>
  <si>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</si>
  <si>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</si>
  <si>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</si>
  <si>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</si>
  <si>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</si>
  <si>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</si>
  <si>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</si>
  <si>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</si>
  <si>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</si>
  <si>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</si>
  <si>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</si>
  <si>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</si>
  <si>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</si>
  <si>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</si>
  <si>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</si>
  <si>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</si>
  <si>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</si>
  <si>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</si>
  <si>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</si>
  <si>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</si>
  <si>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</si>
  <si>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</si>
  <si>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</si>
  <si>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</si>
  <si>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</si>
  <si>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</si>
  <si>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</si>
  <si>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</si>
  <si>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</si>
  <si>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</si>
  <si>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</si>
  <si>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</si>
  <si>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</si>
  <si>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</si>
  <si>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</si>
  <si>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</si>
  <si>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</si>
  <si>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</si>
  <si>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</si>
  <si>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</si>
  <si>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</si>
  <si>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</si>
  <si>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</si>
  <si>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</si>
  <si>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</si>
  <si>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</si>
  <si>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</si>
  <si>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</si>
  <si>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</si>
  <si>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</si>
  <si>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</si>
  <si>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</si>
  <si>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</si>
  <si>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</si>
  <si>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</si>
  <si>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</si>
  <si>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</si>
  <si>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</si>
  <si>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</si>
  <si>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</si>
  <si>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</si>
  <si>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</si>
  <si>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</si>
  <si>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</si>
  <si>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</si>
  <si>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</si>
  <si>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</si>
  <si>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</si>
  <si>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</si>
  <si>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</si>
  <si>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</si>
  <si>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</si>
  <si>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</si>
  <si>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</si>
  <si>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</si>
  <si>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</si>
  <si>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</si>
  <si>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</si>
  <si>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</si>
  <si>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</si>
  <si>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</si>
  <si>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</si>
  <si>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</si>
  <si>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</si>
  <si>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</si>
  <si>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</si>
  <si>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</si>
  <si>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</si>
  <si>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</si>
  <si>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</si>
  <si>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</si>
  <si>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</si>
  <si>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</si>
  <si>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</si>
  <si>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</si>
  <si>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</si>
  <si>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</si>
  <si>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</si>
  <si>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</si>
  <si>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</si>
  <si>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</si>
  <si>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</si>
  <si>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</si>
  <si>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</si>
  <si>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</si>
  <si>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</si>
  <si>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</si>
  <si>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</si>
  <si>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</si>
  <si>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</si>
  <si>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</si>
  <si>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</si>
  <si>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</si>
  <si>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</si>
  <si>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</si>
  <si>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</si>
  <si>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</si>
  <si>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</si>
  <si>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</si>
  <si>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</si>
  <si>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</si>
  <si>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</si>
  <si>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</si>
  <si>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</si>
  <si>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</si>
  <si>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</si>
  <si>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</si>
  <si>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</si>
  <si>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</si>
  <si>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</si>
  <si>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</si>
  <si>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</si>
  <si>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</si>
  <si>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</si>
  <si>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</si>
  <si>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</si>
  <si>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</si>
  <si>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</si>
  <si>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</si>
  <si>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</si>
  <si>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</si>
  <si>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</si>
  <si>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</si>
  <si>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</si>
  <si>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</si>
  <si>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</si>
  <si>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</si>
  <si>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</si>
  <si>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</si>
  <si>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</si>
  <si>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</si>
  <si>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</si>
  <si>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</si>
  <si>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</si>
  <si>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</si>
  <si>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</si>
  <si>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</si>
  <si>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</si>
  <si>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</si>
  <si>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</si>
  <si>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</si>
  <si>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</si>
  <si>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</si>
  <si>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</si>
  <si>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</si>
  <si>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</si>
  <si>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</si>
  <si>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</si>
  <si>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</si>
  <si>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</si>
  <si>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</si>
  <si>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</si>
  <si>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</si>
  <si>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</si>
  <si>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</si>
  <si>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</si>
  <si>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</si>
  <si>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</si>
  <si>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</si>
  <si>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</si>
  <si>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</si>
  <si>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</si>
  <si>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</si>
  <si>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</si>
  <si>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</si>
  <si>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</si>
  <si>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</si>
  <si>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</si>
  <si>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</si>
  <si>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</si>
  <si>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</si>
  <si>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</si>
  <si>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</si>
  <si>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</si>
  <si>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</si>
  <si>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</si>
  <si>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</si>
  <si>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</si>
  <si>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</si>
  <si>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</si>
  <si>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</si>
  <si>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</si>
  <si>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</si>
  <si>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</si>
  <si>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</si>
  <si>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</si>
  <si>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</si>
  <si>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</si>
  <si>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</si>
  <si>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</si>
  <si>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</si>
  <si>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</si>
  <si>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</si>
  <si>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</si>
  <si>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</si>
  <si>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</si>
  <si>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</si>
  <si>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</si>
  <si>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</si>
  <si>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</si>
  <si>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</si>
  <si>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</si>
  <si>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</si>
  <si>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</si>
  <si>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</si>
  <si>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</si>
  <si>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</si>
  <si>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</si>
  <si>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</si>
  <si>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</si>
  <si>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</si>
  <si>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</si>
  <si>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</si>
  <si>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</si>
  <si>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</si>
  <si>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</si>
  <si>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</si>
  <si>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</si>
  <si>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</si>
  <si>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</si>
  <si>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</si>
  <si>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</si>
  <si>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</si>
  <si>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</si>
  <si>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</si>
  <si>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</si>
  <si>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</si>
  <si>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</si>
  <si>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</si>
  <si>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</si>
  <si>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</si>
  <si>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</si>
  <si>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</si>
  <si>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</si>
  <si>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</si>
  <si>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</si>
  <si>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</si>
  <si>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</si>
  <si>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</si>
  <si>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</si>
  <si>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</si>
  <si>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</si>
  <si>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</si>
  <si>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</si>
  <si>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</si>
  <si>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</si>
  <si>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</si>
  <si>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</si>
  <si>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</si>
  <si>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</si>
  <si>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</si>
  <si>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</si>
  <si>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</si>
  <si>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</si>
  <si>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</si>
  <si>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</si>
  <si>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</si>
  <si>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</si>
  <si>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</si>
  <si>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</si>
  <si>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</si>
  <si>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</si>
  <si>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</si>
  <si>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</si>
  <si>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</si>
  <si>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</si>
  <si>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</si>
  <si>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</si>
  <si>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</si>
  <si>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</si>
  <si>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</si>
  <si>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</si>
  <si>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</si>
  <si>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</si>
  <si>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</si>
  <si>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</si>
  <si>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</si>
  <si>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</si>
  <si>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</si>
  <si>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</si>
  <si>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</si>
  <si>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</si>
  <si>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</si>
  <si>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</si>
  <si>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</si>
  <si>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</si>
  <si>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</si>
  <si>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</si>
  <si>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</si>
  <si>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</si>
  <si>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</si>
  <si>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</si>
  <si>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</si>
  <si>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</si>
  <si>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</si>
  <si>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</si>
  <si>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</si>
  <si>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</si>
  <si>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</si>
  <si>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</si>
  <si>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</si>
  <si>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</si>
  <si>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</si>
  <si>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</si>
  <si>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</si>
  <si>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</si>
  <si>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</si>
  <si>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</si>
  <si>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</si>
  <si>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</si>
  <si>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</si>
  <si>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</si>
  <si>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</si>
  <si>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</si>
  <si>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</si>
  <si>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</si>
  <si>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</si>
  <si>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</si>
  <si>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</si>
  <si>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</si>
  <si>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</si>
  <si>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</si>
  <si>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</si>
  <si>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</si>
  <si>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</si>
  <si>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</si>
  <si>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</si>
  <si>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</si>
  <si>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</si>
  <si>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</si>
  <si>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</si>
  <si>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</si>
  <si>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</si>
  <si>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</si>
  <si>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</si>
  <si>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</si>
  <si>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</si>
  <si>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</si>
  <si>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</si>
  <si>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</si>
  <si>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</si>
  <si>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</si>
  <si>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</si>
  <si>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</si>
  <si>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</si>
  <si>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</si>
  <si>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</si>
  <si>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</si>
  <si>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</si>
  <si>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</si>
  <si>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</si>
  <si>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</si>
  <si>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</si>
  <si>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</si>
  <si>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</si>
  <si>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</si>
  <si>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</si>
  <si>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</si>
  <si>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</si>
  <si>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</si>
  <si>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</si>
  <si>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</si>
  <si>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</si>
  <si>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</si>
  <si>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</si>
  <si>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</si>
  <si>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</si>
  <si>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</si>
  <si>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</si>
  <si>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</si>
  <si>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</si>
  <si>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</si>
  <si>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</si>
  <si>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</si>
  <si>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</si>
  <si>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</si>
  <si>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</si>
  <si>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</si>
  <si>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</si>
  <si>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</si>
  <si>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</si>
  <si>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</si>
  <si>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</si>
  <si>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</si>
  <si>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</si>
  <si>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</si>
  <si>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</si>
  <si>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</si>
  <si>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</si>
  <si>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</si>
  <si>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</si>
  <si>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</si>
  <si>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</si>
  <si>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</si>
  <si>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</si>
  <si>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</si>
  <si>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</si>
  <si>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</si>
  <si>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</si>
  <si>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</si>
  <si>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</si>
  <si>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</si>
  <si>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</si>
  <si>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</si>
  <si>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</si>
  <si>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</si>
  <si>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</si>
  <si>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</si>
  <si>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</si>
  <si>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</si>
  <si>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</si>
  <si>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</si>
  <si>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</si>
  <si>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</si>
  <si>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</si>
  <si>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</si>
  <si>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</si>
  <si>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</si>
  <si>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</si>
  <si>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</si>
  <si>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</si>
  <si>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</si>
  <si>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</si>
  <si>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</si>
  <si>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</si>
  <si>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</si>
  <si>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</si>
  <si>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</si>
  <si>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</si>
  <si>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</si>
  <si>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</si>
  <si>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</si>
  <si>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</si>
  <si>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</si>
  <si>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</si>
  <si>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</si>
  <si>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</si>
  <si>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</si>
  <si>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</si>
  <si>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</si>
  <si>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</si>
  <si>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</si>
  <si>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</si>
  <si>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</si>
  <si>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</si>
  <si>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</si>
  <si>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</si>
  <si>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</si>
  <si>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</si>
  <si>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</si>
  <si>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</si>
  <si>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</si>
  <si>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</si>
  <si>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</si>
  <si>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</si>
  <si>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</si>
  <si>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</si>
  <si>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</si>
  <si>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</si>
  <si>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</si>
  <si>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</si>
  <si>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</si>
  <si>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</si>
  <si>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</si>
  <si>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</si>
  <si>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</si>
  <si>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</si>
  <si>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</si>
  <si>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</si>
  <si>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</si>
  <si>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</si>
  <si>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</si>
  <si>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</si>
  <si>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</si>
  <si>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</si>
  <si>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</si>
  <si>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</si>
  <si>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</si>
  <si>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</si>
  <si>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</si>
  <si>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</si>
  <si>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</si>
  <si>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</si>
  <si>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</si>
  <si>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</si>
  <si>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</si>
  <si>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</si>
  <si>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</si>
  <si>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</si>
  <si>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</si>
  <si>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</si>
  <si>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</si>
  <si>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</si>
  <si>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</si>
  <si>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</si>
  <si>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</si>
  <si>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</si>
  <si>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</si>
  <si>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</si>
  <si>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</si>
  <si>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</si>
  <si>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</si>
  <si>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</si>
  <si>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</si>
  <si>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</si>
  <si>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</si>
  <si>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</si>
  <si>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</si>
  <si>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</si>
  <si>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</si>
  <si>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</si>
  <si>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</si>
  <si>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</si>
  <si>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</si>
  <si>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</si>
  <si>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</si>
  <si>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</si>
  <si>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</si>
  <si>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</si>
  <si>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</si>
  <si>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</si>
  <si>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</si>
  <si>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</si>
  <si>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</si>
  <si>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</si>
  <si>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</si>
  <si>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</si>
  <si>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</si>
  <si>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</si>
  <si>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</si>
  <si>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</si>
  <si>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</si>
  <si>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</si>
  <si>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</si>
  <si>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</si>
  <si>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</si>
  <si>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</si>
  <si>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</si>
  <si>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</si>
  <si>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</si>
  <si>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</si>
  <si>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</si>
  <si>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</si>
  <si>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</si>
  <si>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</si>
  <si>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</si>
  <si>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</si>
  <si>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</si>
  <si>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</si>
  <si>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</si>
  <si>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</si>
  <si>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</si>
  <si>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</si>
  <si>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</si>
  <si>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</si>
  <si>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</si>
  <si>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</si>
  <si>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</si>
  <si>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</si>
  <si>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</si>
  <si>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</si>
  <si>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</si>
  <si>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</si>
  <si>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</si>
  <si>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</si>
  <si>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</si>
  <si>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</si>
  <si>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</si>
  <si>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</si>
  <si>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</si>
  <si>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</si>
  <si>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</si>
  <si>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</si>
  <si>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</si>
  <si>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</si>
  <si>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</si>
  <si>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</si>
  <si>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</si>
  <si>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</si>
  <si>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</si>
  <si>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</si>
  <si>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</si>
  <si>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</si>
  <si>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</si>
  <si>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</si>
  <si>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</si>
  <si>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</si>
  <si>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</si>
  <si>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</si>
  <si>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</si>
  <si>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</si>
  <si>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</si>
  <si>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</si>
  <si>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</si>
  <si>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</si>
  <si>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</si>
  <si>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</si>
  <si>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</si>
  <si>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</si>
  <si>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</si>
  <si>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</si>
  <si>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</si>
  <si>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</si>
  <si>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</si>
  <si>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</si>
  <si>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</si>
  <si>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</si>
  <si>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</si>
  <si>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</si>
  <si>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</si>
  <si>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</si>
  <si>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</si>
  <si>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</si>
  <si>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</si>
  <si>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</si>
  <si>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</si>
  <si>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</si>
  <si>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</si>
  <si>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</si>
  <si>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</si>
  <si>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</si>
  <si>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</si>
  <si>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</si>
  <si>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</si>
  <si>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</si>
  <si>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</si>
  <si>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</si>
  <si>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</si>
  <si>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</si>
  <si>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</si>
  <si>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</si>
  <si>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</si>
  <si>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</si>
  <si>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</si>
  <si>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</si>
  <si>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</si>
  <si>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</si>
  <si>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</si>
  <si>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</si>
  <si>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</si>
  <si>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</si>
  <si>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</si>
  <si>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</si>
  <si>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</si>
  <si>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</si>
  <si>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</si>
  <si>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</si>
  <si>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</si>
  <si>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</si>
  <si>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</si>
  <si>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</si>
  <si>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</si>
  <si>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</si>
  <si>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</si>
  <si>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</si>
  <si>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</si>
  <si>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</si>
  <si>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</si>
  <si>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</si>
  <si>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</si>
  <si>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</si>
  <si>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</si>
  <si>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</si>
  <si>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</si>
  <si>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</si>
  <si>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</si>
  <si>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</si>
  <si>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</si>
  <si>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</si>
  <si>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</si>
  <si>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</si>
  <si>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</si>
  <si>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</si>
  <si>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</si>
  <si>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</si>
  <si>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</si>
  <si>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</si>
  <si>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</si>
  <si>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</si>
  <si>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</si>
  <si>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</si>
  <si>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</si>
  <si>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</si>
  <si>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</si>
  <si>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</si>
  <si>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</si>
  <si>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</si>
  <si>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</si>
  <si>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</si>
  <si>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</si>
  <si>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</si>
  <si>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</si>
  <si>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</si>
  <si>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</si>
  <si>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</si>
  <si>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</si>
  <si>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</si>
  <si>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</si>
  <si>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</si>
  <si>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</si>
  <si>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</si>
  <si>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</si>
  <si>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</si>
  <si>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</si>
  <si>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</si>
  <si>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</si>
  <si>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</si>
  <si>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</si>
  <si>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</si>
  <si>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</si>
  <si>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</si>
  <si>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</si>
  <si>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</si>
  <si>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</si>
  <si>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</si>
  <si>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</si>
  <si>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</si>
  <si>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</si>
  <si>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</si>
  <si>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</si>
  <si>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</si>
  <si>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</si>
  <si>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</si>
  <si>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</si>
  <si>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</si>
  <si>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</si>
  <si>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</si>
  <si>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</si>
  <si>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</si>
  <si>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</si>
  <si>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</si>
  <si>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</si>
  <si>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</si>
  <si>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</si>
  <si>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</si>
  <si>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</si>
  <si>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</si>
  <si>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</si>
  <si>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</si>
  <si>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</si>
  <si>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</si>
  <si>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</si>
  <si>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</si>
  <si>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</si>
  <si>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</si>
  <si>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</si>
  <si>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</si>
  <si>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</si>
  <si>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</si>
  <si>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</si>
  <si>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</si>
  <si>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</si>
  <si>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</si>
  <si>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</si>
  <si>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</si>
  <si>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</si>
  <si>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</si>
  <si>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</si>
  <si>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</si>
  <si>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</si>
  <si>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</si>
  <si>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</si>
  <si>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</si>
  <si>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</si>
  <si>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</si>
  <si>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</si>
  <si>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</si>
  <si>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</si>
  <si>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</si>
  <si>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</si>
  <si>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</si>
  <si>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</si>
  <si>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</si>
  <si>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</si>
  <si>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</si>
  <si>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</si>
  <si>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</si>
  <si>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</si>
  <si>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</si>
  <si>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</si>
  <si>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</si>
  <si>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</si>
  <si>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</si>
  <si>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</si>
  <si>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</si>
  <si>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</si>
  <si>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</si>
  <si>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</si>
  <si>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</si>
  <si>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</si>
  <si>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</si>
  <si>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</si>
  <si>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</si>
  <si>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</si>
  <si>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</si>
  <si>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</si>
  <si>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</si>
  <si>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</si>
  <si>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</si>
  <si>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</si>
  <si>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</si>
  <si>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</si>
  <si>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</si>
  <si>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</si>
  <si>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</si>
  <si>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</si>
  <si>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</si>
  <si>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</si>
  <si>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</si>
  <si>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</si>
  <si>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</si>
  <si>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</si>
  <si>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</si>
  <si>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</si>
  <si>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</si>
  <si>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</si>
  <si>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</si>
  <si>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</si>
  <si>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</si>
  <si>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</si>
  <si>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</si>
  <si>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</si>
  <si>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</si>
  <si>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</si>
  <si>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</si>
  <si>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</si>
  <si>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</si>
  <si>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</si>
  <si>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</si>
  <si>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</si>
  <si>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</si>
  <si>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</si>
  <si>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</si>
  <si>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</si>
  <si>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</si>
  <si>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</si>
  <si>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</si>
  <si>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</si>
  <si>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</si>
  <si>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</si>
  <si>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</si>
  <si>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</si>
  <si>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</si>
  <si>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</si>
  <si>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</si>
  <si>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</si>
  <si>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</si>
  <si>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</si>
  <si>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</si>
  <si>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</si>
  <si>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</si>
  <si>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</si>
  <si>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</si>
  <si>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</si>
  <si>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</si>
  <si>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</si>
  <si>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</si>
  <si>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</si>
  <si>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</si>
  <si>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</si>
  <si>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</si>
  <si>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</si>
  <si>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</si>
  <si>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</si>
  <si>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</si>
  <si>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</si>
  <si>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</si>
  <si>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</si>
  <si>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</si>
  <si>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</si>
  <si>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</si>
  <si>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</si>
  <si>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</si>
  <si>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</si>
  <si>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</si>
  <si>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</si>
  <si>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</si>
  <si>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</si>
  <si>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</si>
  <si>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</si>
  <si>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</si>
  <si>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</si>
  <si>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</si>
  <si>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</si>
  <si>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</si>
  <si>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</si>
  <si>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</si>
  <si>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</si>
  <si>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</si>
  <si>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</si>
  <si>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</si>
  <si>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</si>
  <si>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</si>
  <si>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</si>
  <si>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</si>
  <si>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</si>
  <si>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</si>
  <si>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</si>
  <si>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</si>
  <si>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</si>
  <si>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</si>
  <si>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</si>
  <si>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</si>
  <si>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</si>
  <si>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</si>
  <si>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</si>
  <si>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</si>
  <si>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</si>
  <si>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</si>
  <si>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</si>
  <si>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</si>
  <si>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</si>
  <si>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</si>
  <si>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</si>
  <si>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</si>
  <si>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</si>
  <si>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</si>
  <si>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</si>
  <si>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</si>
  <si>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</si>
  <si>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</si>
  <si>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</si>
  <si>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</si>
  <si>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</si>
  <si>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</si>
  <si>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</si>
  <si>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</si>
  <si>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</si>
  <si>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</si>
  <si>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</si>
  <si>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</si>
  <si>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</si>
  <si>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</si>
  <si>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</si>
  <si>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</si>
  <si>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</si>
  <si>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</si>
  <si>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</si>
  <si>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</si>
  <si>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</si>
  <si>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</si>
  <si>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</si>
  <si>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</si>
  <si>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</si>
  <si>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</si>
  <si>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</si>
  <si>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</si>
  <si>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</si>
  <si>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</si>
  <si>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</si>
  <si>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</si>
  <si>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</si>
  <si>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</si>
  <si>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</si>
  <si>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</si>
  <si>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</si>
  <si>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</si>
  <si>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</si>
  <si>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</si>
  <si>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</si>
  <si>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</si>
  <si>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</si>
  <si>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</si>
  <si>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</si>
  <si>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</si>
  <si>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</si>
  <si>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</si>
  <si>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</si>
  <si>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</si>
  <si>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</si>
  <si>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</si>
  <si>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</si>
  <si>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</si>
  <si>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</si>
  <si>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</si>
  <si>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</si>
  <si>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</si>
  <si>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</si>
  <si>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</si>
  <si>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</si>
  <si>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</si>
  <si>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</si>
  <si>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</si>
  <si>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</si>
  <si>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</si>
  <si>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</si>
  <si>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</si>
  <si>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</si>
  <si>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</si>
  <si>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</si>
  <si>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</si>
  <si>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</si>
  <si>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</si>
  <si>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</si>
  <si>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</si>
  <si>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</si>
  <si>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</si>
  <si>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</si>
  <si>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</si>
  <si>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</si>
  <si>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</si>
  <si>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</si>
  <si>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</si>
  <si>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</si>
  <si>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</si>
  <si>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</si>
  <si>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</si>
  <si>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</si>
  <si>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</si>
  <si>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</si>
  <si>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</si>
  <si>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</si>
  <si>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</si>
  <si>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</si>
  <si>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</si>
  <si>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</si>
  <si>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</si>
  <si>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</si>
  <si>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</si>
  <si>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</si>
  <si>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</si>
  <si>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</si>
  <si>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</si>
  <si>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</si>
  <si>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</si>
  <si>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</si>
  <si>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</si>
  <si>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</si>
  <si>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</si>
  <si>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</si>
  <si>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</si>
  <si>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</si>
  <si>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</si>
  <si>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</si>
  <si>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</si>
  <si>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</si>
  <si>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</si>
  <si>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</si>
  <si>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</si>
  <si>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</si>
  <si>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</si>
  <si>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</si>
  <si>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</si>
  <si>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</si>
  <si>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</si>
  <si>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</si>
  <si>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</si>
  <si>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</si>
  <si>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</si>
  <si>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</si>
  <si>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</si>
  <si>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</si>
  <si>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</si>
  <si>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</si>
  <si>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</si>
  <si>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</si>
  <si>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</si>
  <si>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</si>
  <si>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</si>
  <si>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</si>
  <si>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</si>
  <si>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</si>
  <si>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</si>
  <si>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</si>
  <si>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</si>
  <si>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</si>
  <si>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</si>
  <si>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</si>
  <si>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</si>
  <si>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</si>
  <si>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</si>
  <si>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</si>
  <si>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</si>
  <si>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</si>
  <si>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</si>
  <si>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</si>
  <si>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</si>
  <si>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</si>
  <si>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</si>
  <si>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</si>
  <si>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</si>
  <si>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</si>
  <si>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</si>
  <si>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</si>
  <si>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</si>
  <si>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</si>
  <si>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</si>
  <si>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</si>
  <si>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</si>
  <si>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</si>
  <si>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</si>
  <si>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</si>
  <si>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</si>
  <si>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</si>
  <si>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</si>
  <si>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</si>
  <si>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</si>
  <si>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</si>
  <si>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</si>
  <si>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</si>
  <si>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</si>
  <si>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</si>
  <si>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</si>
  <si>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</si>
  <si>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</si>
  <si>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</si>
  <si>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</si>
  <si>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</si>
  <si>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</si>
  <si>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</si>
  <si>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</si>
  <si>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</si>
  <si>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</si>
  <si>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</si>
  <si>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</si>
  <si>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</si>
  <si>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</si>
  <si>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</si>
  <si>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</si>
  <si>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</si>
  <si>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</si>
  <si>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</si>
  <si>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</si>
  <si>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</si>
  <si>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</si>
  <si>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</si>
  <si>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</si>
  <si>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</si>
  <si>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</si>
  <si>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</si>
  <si>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</si>
  <si>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</si>
  <si>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</si>
  <si>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</si>
  <si>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</si>
  <si>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</si>
  <si>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</si>
  <si>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</si>
  <si>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</si>
  <si>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</si>
  <si>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</si>
  <si>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</si>
  <si>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</si>
  <si>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</si>
  <si>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</si>
  <si>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</si>
  <si>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</si>
  <si>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</si>
  <si>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</si>
  <si>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</si>
  <si>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</si>
  <si>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</si>
  <si>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</si>
  <si>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</si>
  <si>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</si>
  <si>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</si>
  <si>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</si>
  <si>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</si>
  <si>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</si>
  <si>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</si>
  <si>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</si>
  <si>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</si>
  <si>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</si>
  <si>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</si>
  <si>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</si>
  <si>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</si>
  <si>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</si>
  <si>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</si>
  <si>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</si>
  <si>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</si>
  <si>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</si>
  <si>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</si>
  <si>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</si>
  <si>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</si>
  <si>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</si>
  <si>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</si>
  <si>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</si>
  <si>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</si>
  <si>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</si>
  <si>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</si>
  <si>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</si>
  <si>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</si>
  <si>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</si>
  <si>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</si>
  <si>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</si>
  <si>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</si>
  <si>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</si>
  <si>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</si>
  <si>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</si>
  <si>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</si>
  <si>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</si>
  <si>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</si>
  <si>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</si>
  <si>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</si>
  <si>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</si>
  <si>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</si>
  <si>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</si>
  <si>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</si>
  <si>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</si>
  <si>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</si>
  <si>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</si>
  <si>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</si>
  <si>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</si>
  <si>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</si>
  <si>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</si>
  <si>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</si>
  <si>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</si>
  <si>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</si>
  <si>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</si>
  <si>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</si>
  <si>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</si>
  <si>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</si>
  <si>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</si>
  <si>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</si>
  <si>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</si>
  <si>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</si>
  <si>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</si>
  <si>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</si>
  <si>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</si>
  <si>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</si>
  <si>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</si>
  <si>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</si>
  <si>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</si>
  <si>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</si>
  <si>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</si>
  <si>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</si>
  <si>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</si>
  <si>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</si>
  <si>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</si>
  <si>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</si>
  <si>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</si>
  <si>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</si>
  <si>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</si>
  <si>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</si>
  <si>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</si>
  <si>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</si>
  <si>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</si>
  <si>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</si>
  <si>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</si>
  <si>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</si>
  <si>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</si>
  <si>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</si>
  <si>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</si>
  <si>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</si>
  <si>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</si>
  <si>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</si>
  <si>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</si>
  <si>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</si>
  <si>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</si>
  <si>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</si>
  <si>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</si>
  <si>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</si>
  <si>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</si>
  <si>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</si>
  <si>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</si>
  <si>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</si>
  <si>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</si>
  <si>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</si>
  <si>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</si>
  <si>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</si>
  <si>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</si>
  <si>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</si>
  <si>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</si>
  <si>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</si>
  <si>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</si>
  <si>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</si>
  <si>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</si>
  <si>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</si>
  <si>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</si>
  <si>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</si>
  <si>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</si>
  <si>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</si>
  <si>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</si>
  <si>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</si>
  <si>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</si>
  <si>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</si>
  <si>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</si>
  <si>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</si>
  <si>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</si>
  <si>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</si>
  <si>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</si>
  <si>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</si>
  <si>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</si>
  <si>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</si>
  <si>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</si>
  <si>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</si>
  <si>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</si>
  <si>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</si>
  <si>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</si>
  <si>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</si>
  <si>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</si>
  <si>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</si>
  <si>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</si>
  <si>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</si>
  <si>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</si>
  <si>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</si>
  <si>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</si>
  <si>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</si>
  <si>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</si>
  <si>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</si>
  <si>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</si>
  <si>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</si>
  <si>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</si>
  <si>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</si>
  <si>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</si>
  <si>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</si>
  <si>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</si>
  <si>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</si>
  <si>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</si>
  <si>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</si>
  <si>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</si>
  <si>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</si>
  <si>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</si>
  <si>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</si>
  <si>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</si>
  <si>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</si>
  <si>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</si>
  <si>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</si>
  <si>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</si>
  <si>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</si>
  <si>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</si>
  <si>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</si>
  <si>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</si>
  <si>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</si>
  <si>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</si>
  <si>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</si>
  <si>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</si>
  <si>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</si>
  <si>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</si>
  <si>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</si>
  <si>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</si>
  <si>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</si>
  <si>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</si>
  <si>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</si>
  <si>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</si>
  <si>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</si>
  <si>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</si>
  <si>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</si>
  <si>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</si>
  <si>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</si>
  <si>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</si>
  <si>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</si>
  <si>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</si>
  <si>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</si>
  <si>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</si>
  <si>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</si>
  <si>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</si>
  <si>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</si>
  <si>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</si>
  <si>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</si>
  <si>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</si>
  <si>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</si>
  <si>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</si>
  <si>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</si>
  <si>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</si>
  <si>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</si>
  <si>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</si>
  <si>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</si>
  <si>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</si>
  <si>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</si>
  <si>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</si>
  <si>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</si>
  <si>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</si>
  <si>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</si>
  <si>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</si>
  <si>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</si>
  <si>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</si>
  <si>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</si>
  <si>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</si>
  <si>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</si>
  <si>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</si>
  <si>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</si>
  <si>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</si>
  <si>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</si>
  <si>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</si>
  <si>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</si>
  <si>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</si>
  <si>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</si>
  <si>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</si>
  <si>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</si>
  <si>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</si>
  <si>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</si>
  <si>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</si>
  <si>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</si>
  <si>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</si>
  <si>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</si>
  <si>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</si>
  <si>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</si>
  <si>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</si>
  <si>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</si>
  <si>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</si>
  <si>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</si>
  <si>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</si>
  <si>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</si>
  <si>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</si>
  <si>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</si>
  <si>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</si>
  <si>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</si>
  <si>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</si>
  <si>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</si>
  <si>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</si>
  <si>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</si>
  <si>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</si>
  <si>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</si>
  <si>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</si>
  <si>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</si>
  <si>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</si>
  <si>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</si>
  <si>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</si>
  <si>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</si>
  <si>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</si>
  <si>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</si>
  <si>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</si>
  <si>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</si>
  <si>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</si>
  <si>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</si>
  <si>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</si>
  <si>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</si>
  <si>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</si>
  <si>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</si>
  <si>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</si>
  <si>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</si>
  <si>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</si>
  <si>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</si>
  <si>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</si>
  <si>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</si>
  <si>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</si>
  <si>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</si>
  <si>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</si>
  <si>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</si>
  <si>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</si>
  <si>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</si>
  <si>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</si>
  <si>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</si>
  <si>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</si>
  <si>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</si>
  <si>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</si>
  <si>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</si>
  <si>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</si>
  <si>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</si>
  <si>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</si>
  <si>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</si>
  <si>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</si>
  <si>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</si>
  <si>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</si>
  <si>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</si>
  <si>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</si>
  <si>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</si>
  <si>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</si>
  <si>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</si>
  <si>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</si>
  <si>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</si>
  <si>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</si>
  <si>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</si>
  <si>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</si>
  <si>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</si>
  <si>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</si>
  <si>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</si>
  <si>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</si>
  <si>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</si>
  <si>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</si>
  <si>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</si>
  <si>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</si>
  <si>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</si>
  <si>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</si>
  <si>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</si>
  <si>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</si>
  <si>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</si>
  <si>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</si>
  <si>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</si>
  <si>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</si>
  <si>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</si>
  <si>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</si>
  <si>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</si>
  <si>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</si>
  <si>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</si>
  <si>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</si>
  <si>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</si>
  <si>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</si>
  <si>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</si>
  <si>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</si>
  <si>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</si>
  <si>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</si>
  <si>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</si>
  <si>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</si>
  <si>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</si>
  <si>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</si>
  <si>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</si>
  <si>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</si>
  <si>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</si>
  <si>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</si>
  <si>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</si>
  <si>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</si>
  <si>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</si>
  <si>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</si>
  <si>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</si>
  <si>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</si>
  <si>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</si>
  <si>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</si>
  <si>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</si>
  <si>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</si>
  <si>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</si>
  <si>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</si>
  <si>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</si>
  <si>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</si>
  <si>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</si>
  <si>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</si>
  <si>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</si>
  <si>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</si>
  <si>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</si>
  <si>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</si>
  <si>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</si>
  <si>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</si>
  <si>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</si>
  <si>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</si>
  <si>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</si>
  <si>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</si>
  <si>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</si>
  <si>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</si>
  <si>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</si>
  <si>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</si>
  <si>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</si>
  <si>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</si>
  <si>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</si>
  <si>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</si>
  <si>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</si>
  <si>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</si>
  <si>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</si>
  <si>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</si>
  <si>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</si>
  <si>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</si>
  <si>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</si>
  <si>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</si>
  <si>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</si>
  <si>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</si>
  <si>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</si>
  <si>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</si>
  <si>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</si>
  <si>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</si>
  <si>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</si>
  <si>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</si>
  <si>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</si>
  <si>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</si>
  <si>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</si>
  <si>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</si>
  <si>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</si>
  <si>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</si>
  <si>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</si>
  <si>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</si>
  <si>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</si>
  <si>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</si>
  <si>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</si>
  <si>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</si>
  <si>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</si>
  <si>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</si>
  <si>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</si>
  <si>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</si>
  <si>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</si>
  <si>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</si>
  <si>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</si>
  <si>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</si>
  <si>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</si>
  <si>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</si>
  <si>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</si>
  <si>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</si>
  <si>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</si>
  <si>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</si>
  <si>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</si>
  <si>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</si>
  <si>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</si>
  <si>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</si>
  <si>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</si>
  <si>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</si>
  <si>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</si>
  <si>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</si>
  <si>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</si>
  <si>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</si>
  <si>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</si>
  <si>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</si>
  <si>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</si>
  <si>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</si>
  <si>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</si>
  <si>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</si>
  <si>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</si>
  <si>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</si>
  <si>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</si>
  <si>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</si>
  <si>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</si>
  <si>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</si>
  <si>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</si>
  <si>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</si>
  <si>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</si>
  <si>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</si>
  <si>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</si>
  <si>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</si>
  <si>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</si>
  <si>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</si>
  <si>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</si>
  <si>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</si>
  <si>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</si>
  <si>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</si>
  <si>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</si>
  <si>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</si>
  <si>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</si>
  <si>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</si>
  <si>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</si>
  <si>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</si>
  <si>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</si>
  <si>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</si>
  <si>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</si>
  <si>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</si>
  <si>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</si>
  <si>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</si>
  <si>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</si>
  <si>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</si>
  <si>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</si>
  <si>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</si>
  <si>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</si>
  <si>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</si>
  <si>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</si>
  <si>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</si>
  <si>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</si>
  <si>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</si>
  <si>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</si>
  <si>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</si>
  <si>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</si>
  <si>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</si>
  <si>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</si>
  <si>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</si>
  <si>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</si>
  <si>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</si>
  <si>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</si>
  <si>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</si>
  <si>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</si>
  <si>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</si>
  <si>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</si>
  <si>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</si>
  <si>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</si>
  <si>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</si>
  <si>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</si>
  <si>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</si>
  <si>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</si>
  <si>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</si>
  <si>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</si>
  <si>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</si>
  <si>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</si>
  <si>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</si>
  <si>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</si>
  <si>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</si>
  <si>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</si>
  <si>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</si>
  <si>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</si>
  <si>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</si>
  <si>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</si>
  <si>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</si>
  <si>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</si>
  <si>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</si>
  <si>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</si>
  <si>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</si>
  <si>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</si>
  <si>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</si>
  <si>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</si>
  <si>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</si>
  <si>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</si>
  <si>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</si>
  <si>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</si>
  <si>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</si>
  <si>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</si>
  <si>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</si>
  <si>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</si>
  <si>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</si>
  <si>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</si>
  <si>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</si>
  <si>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</si>
  <si>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</si>
  <si>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</si>
  <si>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</si>
  <si>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</si>
  <si>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</si>
  <si>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</si>
  <si>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</si>
  <si>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</si>
  <si>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</si>
  <si>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</si>
  <si>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</si>
  <si>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</si>
  <si>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</si>
  <si>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</si>
  <si>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</si>
  <si>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</si>
  <si>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</si>
  <si>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</si>
  <si>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</si>
  <si>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</si>
  <si>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</si>
  <si>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</si>
  <si>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</si>
  <si>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</si>
  <si>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</si>
  <si>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</si>
  <si>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</si>
  <si>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</si>
  <si>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</si>
  <si>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</si>
  <si>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</si>
  <si>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</si>
  <si>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</si>
  <si>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</si>
  <si>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</si>
  <si>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</si>
  <si>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</si>
  <si>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</si>
  <si>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</si>
  <si>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</si>
  <si>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</si>
  <si>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</si>
  <si>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</si>
  <si>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</si>
  <si>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</si>
  <si>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</si>
  <si>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</si>
  <si>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</si>
  <si>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</si>
  <si>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</si>
  <si>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</si>
  <si>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</si>
  <si>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</si>
  <si>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</si>
  <si>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</si>
  <si>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</si>
  <si>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</si>
  <si>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</si>
  <si>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</si>
  <si>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</si>
  <si>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</si>
  <si>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</si>
  <si>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</si>
  <si>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</si>
  <si>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</si>
  <si>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</si>
  <si>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</si>
  <si>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</si>
  <si>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</si>
  <si>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</si>
  <si>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</si>
  <si>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</si>
  <si>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</si>
  <si>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</si>
  <si>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</si>
  <si>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</si>
  <si>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</si>
  <si>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</si>
  <si>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</si>
  <si>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</si>
  <si>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</si>
  <si>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</si>
  <si>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</si>
  <si>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</si>
  <si>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</si>
  <si>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</si>
  <si>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</si>
  <si>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</si>
  <si>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</si>
  <si>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</si>
  <si>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</si>
  <si>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</si>
  <si>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</si>
  <si>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</si>
  <si>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</si>
  <si>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</si>
  <si>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</si>
  <si>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</si>
  <si>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</si>
  <si>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</si>
  <si>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</si>
  <si>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</si>
  <si>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</si>
  <si>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</si>
  <si>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</si>
  <si>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</si>
  <si>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</si>
  <si>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</si>
  <si>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</si>
  <si>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</si>
  <si>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</si>
  <si>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</si>
  <si>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</si>
  <si>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</si>
  <si>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</si>
  <si>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</si>
  <si>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</si>
  <si>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</si>
  <si>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</si>
  <si>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</si>
  <si>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</si>
  <si>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</si>
  <si>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</si>
  <si>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</si>
  <si>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</si>
  <si>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</si>
  <si>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</si>
  <si>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</si>
  <si>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</si>
  <si>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</si>
  <si>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</si>
  <si>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</si>
  <si>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</si>
  <si>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</si>
  <si>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</si>
  <si>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</si>
  <si>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</si>
  <si>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</si>
  <si>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</si>
  <si>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</si>
  <si>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</si>
  <si>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</si>
  <si>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</si>
  <si>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</si>
  <si>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</si>
  <si>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</si>
  <si>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</si>
  <si>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</si>
  <si>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</si>
  <si>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</si>
  <si>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</si>
  <si>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</si>
  <si>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</si>
  <si>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</si>
  <si>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</si>
  <si>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</si>
  <si>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</si>
  <si>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</si>
  <si>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</si>
  <si>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</si>
  <si>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</si>
  <si>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</si>
  <si>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</si>
  <si>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</si>
  <si>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</si>
  <si>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</si>
  <si>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</si>
  <si>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</si>
  <si>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</si>
  <si>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</si>
  <si>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</si>
  <si>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</si>
  <si>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</si>
  <si>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</si>
  <si>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</si>
  <si>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</si>
  <si>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</si>
  <si>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</si>
  <si>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</si>
  <si>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</si>
  <si>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</si>
  <si>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</si>
  <si>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</si>
  <si>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</si>
  <si>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</si>
  <si>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</si>
  <si>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</si>
  <si>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</si>
  <si>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</si>
  <si>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</si>
  <si>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</si>
  <si>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</si>
  <si>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</si>
  <si>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</si>
  <si>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</si>
  <si>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</si>
  <si>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</si>
  <si>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</si>
  <si>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</si>
  <si>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</si>
  <si>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</si>
  <si>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</si>
  <si>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</si>
  <si>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</si>
  <si>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</si>
  <si>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</si>
  <si>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</si>
  <si>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</si>
  <si>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</si>
  <si>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</si>
  <si>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</si>
  <si>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</si>
  <si>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</si>
  <si>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</si>
  <si>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</si>
  <si>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</si>
  <si>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</si>
  <si>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</si>
  <si>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</si>
  <si>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</si>
  <si>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</si>
  <si>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</si>
  <si>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</si>
  <si>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</si>
  <si>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</si>
  <si>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</si>
  <si>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</si>
  <si>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</si>
  <si>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</si>
  <si>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</si>
  <si>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</si>
  <si>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</si>
  <si>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</si>
  <si>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</si>
  <si>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</si>
  <si>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</si>
  <si>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</si>
  <si>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</si>
  <si>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</si>
  <si>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</si>
  <si>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</si>
  <si>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</si>
  <si>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</si>
  <si>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</si>
  <si>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</si>
  <si>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</si>
  <si>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</si>
  <si>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</si>
  <si>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</si>
  <si>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</si>
  <si>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</si>
  <si>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</si>
  <si>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</si>
  <si>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</si>
  <si>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</si>
  <si>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</si>
  <si>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</si>
  <si>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</si>
  <si>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</si>
  <si>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</si>
  <si>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</si>
  <si>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</si>
  <si>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</si>
  <si>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</si>
  <si>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</si>
  <si>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</si>
  <si>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</si>
  <si>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</si>
  <si>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</si>
  <si>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</si>
  <si>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</si>
  <si>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</si>
  <si>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</si>
  <si>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</si>
  <si>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</si>
  <si>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</si>
  <si>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</si>
  <si>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</si>
  <si>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</si>
  <si>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</si>
  <si>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</si>
  <si>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</si>
  <si>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</si>
  <si>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</si>
  <si>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</si>
  <si>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</si>
  <si>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</si>
  <si>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</si>
  <si>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</si>
  <si>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</si>
  <si>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</si>
  <si>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</si>
  <si>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</si>
  <si>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</si>
  <si>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</si>
  <si>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</si>
  <si>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</si>
  <si>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</si>
  <si>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</si>
  <si>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</si>
  <si>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</si>
  <si>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</si>
  <si>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</si>
  <si>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</si>
  <si>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</si>
  <si>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</si>
  <si>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</si>
  <si>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</si>
  <si>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</si>
  <si>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</si>
  <si>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</si>
  <si>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</si>
  <si>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</si>
  <si>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</si>
  <si>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</si>
  <si>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</si>
  <si>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</si>
  <si>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</si>
  <si>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</si>
  <si>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</si>
  <si>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</si>
  <si>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</si>
  <si>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</si>
  <si>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</si>
  <si>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</si>
  <si>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</si>
  <si>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</si>
  <si>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</si>
  <si>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</si>
  <si>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</si>
  <si>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</si>
  <si>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</si>
  <si>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</si>
  <si>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</si>
  <si>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</si>
  <si>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</si>
  <si>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</si>
  <si>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</si>
  <si>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</si>
  <si>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</si>
  <si>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</si>
  <si>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</si>
  <si>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</si>
  <si>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</si>
  <si>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</si>
  <si>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</si>
  <si>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</si>
  <si>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</si>
  <si>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</si>
  <si>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</si>
  <si>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</si>
  <si>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</si>
  <si>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</si>
  <si>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</si>
  <si>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</si>
  <si>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</si>
  <si>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</si>
  <si>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</si>
  <si>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</si>
  <si>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</si>
  <si>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</si>
  <si>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</si>
  <si>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</si>
  <si>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</si>
  <si>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</si>
  <si>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</si>
  <si>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</si>
  <si>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</si>
  <si>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</si>
  <si>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</si>
  <si>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</si>
  <si>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</si>
  <si>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</si>
  <si>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</si>
  <si>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</si>
  <si>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</si>
  <si>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</si>
  <si>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</si>
  <si>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</si>
  <si>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</si>
  <si>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</si>
  <si>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</si>
  <si>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</si>
  <si>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</si>
  <si>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</si>
  <si>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</si>
  <si>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</si>
  <si>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</si>
  <si>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</si>
  <si>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</si>
  <si>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</si>
  <si>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</si>
  <si>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</si>
  <si>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</si>
  <si>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</si>
  <si>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</si>
  <si>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</si>
  <si>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</si>
  <si>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</si>
  <si>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</si>
  <si>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</si>
  <si>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</si>
  <si>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</si>
  <si>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</si>
  <si>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</si>
  <si>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</si>
  <si>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</si>
  <si>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</si>
  <si>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</si>
  <si>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</si>
  <si>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</si>
  <si>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</si>
  <si>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</si>
  <si>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</si>
  <si>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</si>
  <si>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</si>
  <si>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</si>
  <si>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</si>
  <si>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</si>
  <si>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</si>
  <si>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</si>
  <si>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</si>
  <si>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</si>
  <si>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</si>
  <si>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</si>
  <si>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</si>
  <si>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</si>
  <si>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</si>
  <si>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</si>
  <si>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</si>
  <si>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</si>
  <si>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</si>
  <si>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</si>
  <si>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</si>
  <si>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</si>
  <si>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</si>
  <si>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</si>
  <si>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</si>
  <si>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</si>
  <si>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</si>
  <si>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</si>
  <si>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</si>
  <si>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</si>
  <si>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</si>
  <si>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</si>
  <si>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</si>
  <si>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</si>
  <si>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</si>
  <si>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</si>
  <si>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</si>
  <si>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</si>
  <si>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</si>
  <si>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</si>
  <si>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</si>
  <si>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</si>
  <si>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</si>
  <si>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</si>
  <si>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</si>
  <si>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</si>
  <si>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</si>
  <si>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</si>
  <si>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</si>
  <si>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</si>
  <si>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</si>
  <si>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</si>
  <si>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</si>
  <si>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</si>
  <si>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</si>
  <si>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</si>
  <si>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</si>
  <si>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</si>
  <si>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</si>
  <si>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</si>
  <si>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</si>
  <si>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</si>
  <si>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</si>
  <si>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</si>
  <si>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</si>
  <si>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</si>
  <si>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</si>
  <si>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</si>
  <si>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</si>
  <si>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</si>
  <si>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</si>
  <si>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</si>
  <si>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</si>
  <si>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</si>
  <si>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</si>
  <si>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</si>
  <si>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</si>
  <si>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</si>
  <si>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</si>
  <si>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</si>
  <si>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</si>
  <si>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</si>
  <si>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</si>
  <si>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</si>
  <si>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</si>
  <si>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</si>
  <si>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</si>
  <si>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</si>
  <si>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</si>
  <si>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</si>
  <si>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</si>
  <si>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</si>
  <si>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</si>
  <si>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</si>
  <si>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</si>
  <si>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</si>
  <si>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</si>
  <si>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</si>
  <si>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</si>
  <si>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</si>
  <si>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</si>
  <si>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</si>
  <si>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</si>
  <si>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</si>
  <si>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</si>
  <si>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</si>
  <si>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</si>
  <si>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</si>
  <si>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</si>
  <si>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</si>
  <si>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</si>
  <si>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</si>
  <si>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</si>
  <si>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</si>
  <si>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</si>
  <si>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</si>
  <si>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</si>
  <si>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</si>
  <si>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</si>
  <si>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</si>
  <si>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</si>
  <si>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</si>
  <si>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</si>
  <si>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</si>
  <si>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</si>
  <si>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</si>
  <si>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</si>
  <si>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</si>
  <si>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</si>
  <si>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</si>
  <si>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</si>
  <si>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</si>
  <si>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</si>
  <si>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</si>
  <si>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</si>
  <si>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</si>
  <si>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</si>
  <si>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</si>
  <si>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</si>
  <si>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</si>
  <si>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</si>
  <si>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</si>
  <si>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</si>
  <si>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</si>
  <si>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</si>
  <si>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</si>
  <si>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</si>
  <si>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</si>
  <si>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</si>
  <si>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</si>
  <si>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</si>
  <si>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</si>
  <si>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</si>
  <si>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</si>
  <si>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</si>
  <si>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</si>
  <si>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</si>
  <si>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</si>
  <si>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</si>
  <si>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</si>
  <si>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</si>
  <si>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</si>
  <si>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</si>
  <si>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</si>
  <si>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</si>
  <si>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</si>
  <si>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</si>
  <si>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</si>
  <si>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</si>
  <si>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</si>
  <si>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</si>
  <si>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</si>
  <si>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</si>
  <si>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</si>
  <si>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</si>
  <si>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</si>
  <si>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</si>
  <si>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</si>
  <si>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</si>
  <si>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</si>
  <si>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</si>
  <si>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</si>
  <si>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</si>
  <si>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</si>
  <si>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</si>
  <si>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</si>
  <si>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</si>
  <si>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</si>
  <si>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</si>
  <si>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</si>
  <si>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</si>
  <si>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</si>
  <si>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</si>
  <si>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</si>
  <si>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</si>
  <si>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</si>
  <si>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</si>
  <si>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</si>
  <si>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</si>
  <si>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</si>
  <si>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</si>
  <si>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</si>
  <si>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</si>
  <si>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</si>
  <si>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</si>
  <si>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</si>
  <si>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</si>
  <si>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</si>
  <si>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</si>
  <si>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</si>
  <si>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</si>
  <si>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</si>
  <si>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</si>
  <si>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</si>
  <si>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</si>
  <si>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</si>
  <si>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</si>
  <si>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</si>
  <si>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</si>
  <si>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</si>
  <si>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</si>
  <si>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</si>
  <si>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</si>
  <si>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</si>
  <si>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</si>
  <si>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</si>
  <si>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</si>
  <si>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</si>
  <si>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</si>
  <si>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</si>
  <si>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</si>
  <si>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</si>
  <si>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</si>
  <si>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</si>
  <si>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</si>
  <si>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</si>
  <si>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</si>
  <si>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</si>
  <si>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</si>
  <si>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</si>
  <si>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</si>
  <si>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</si>
  <si>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</si>
  <si>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</si>
  <si>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</si>
  <si>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</si>
  <si>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</si>
  <si>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</si>
  <si>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</si>
  <si>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</si>
  <si>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</si>
  <si>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</si>
  <si>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</si>
  <si>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</si>
  <si>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</si>
  <si>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</si>
  <si>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</si>
  <si>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</si>
  <si>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</si>
  <si>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</si>
  <si>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</si>
  <si>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</si>
  <si>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</si>
  <si>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</si>
  <si>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</si>
  <si>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</si>
  <si>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</si>
  <si>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</si>
  <si>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</si>
  <si>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</si>
  <si>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</si>
  <si>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</si>
  <si>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</si>
  <si>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</si>
  <si>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</si>
  <si>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</si>
  <si>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</si>
  <si>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</si>
  <si>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</si>
  <si>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</si>
  <si>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</si>
  <si>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</si>
  <si>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</si>
  <si>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</si>
  <si>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</si>
  <si>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</si>
  <si>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</si>
  <si>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</si>
  <si>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</si>
  <si>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</si>
  <si>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</si>
  <si>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</si>
  <si>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</si>
  <si>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</si>
  <si>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</si>
  <si>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</si>
  <si>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</si>
  <si>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</si>
  <si>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</si>
  <si>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</si>
  <si>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</si>
  <si>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</si>
  <si>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</si>
  <si>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</si>
  <si>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</si>
  <si>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</si>
  <si>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</si>
  <si>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</si>
  <si>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</si>
  <si>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</si>
  <si>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</si>
  <si>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</si>
  <si>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</si>
  <si>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</si>
  <si>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</si>
  <si>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</si>
  <si>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</si>
  <si>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</si>
  <si>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</si>
  <si>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</si>
  <si>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</si>
  <si>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</si>
  <si>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</si>
  <si>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</si>
  <si>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</si>
  <si>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</si>
  <si>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</si>
  <si>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</si>
  <si>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</si>
  <si>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</si>
  <si>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</si>
  <si>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</si>
  <si>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</si>
  <si>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</si>
  <si>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</si>
  <si>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</si>
  <si>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</si>
  <si>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</si>
  <si>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</si>
  <si>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</si>
  <si>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</si>
  <si>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</si>
  <si>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</si>
  <si>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</si>
  <si>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</si>
  <si>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</si>
  <si>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</si>
  <si>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</si>
  <si>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</si>
  <si>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</si>
  <si>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</si>
  <si>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</si>
  <si>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</si>
  <si>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</si>
  <si>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</si>
  <si>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</si>
  <si>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</si>
  <si>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</si>
  <si>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</si>
  <si>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</si>
  <si>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</si>
  <si>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</si>
  <si>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</si>
  <si>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</si>
  <si>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</si>
  <si>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</si>
  <si>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</si>
  <si>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</si>
  <si>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</si>
  <si>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</si>
  <si>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</si>
  <si>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</si>
  <si>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</si>
  <si>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</si>
  <si>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</si>
  <si>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</si>
  <si>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</si>
  <si>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</si>
  <si>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</si>
  <si>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</si>
  <si>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</si>
  <si>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</si>
  <si>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</si>
  <si>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</si>
  <si>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</si>
  <si>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</si>
  <si>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</si>
  <si>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</si>
  <si>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</si>
  <si>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</si>
  <si>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</si>
  <si>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</si>
  <si>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</si>
  <si>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</si>
  <si>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</si>
  <si>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</si>
  <si>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</si>
  <si>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</si>
  <si>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</si>
  <si>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</si>
  <si>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</si>
  <si>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</si>
  <si>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</si>
  <si>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</si>
  <si>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</si>
  <si>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</si>
  <si>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</si>
  <si>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</si>
  <si>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</si>
  <si>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</si>
  <si>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</si>
  <si>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</si>
  <si>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</si>
  <si>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</si>
  <si>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</si>
  <si>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</si>
  <si>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</si>
  <si>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</si>
  <si>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</si>
  <si>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</si>
  <si>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</si>
  <si>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</si>
  <si>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</si>
  <si>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</si>
  <si>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</si>
  <si>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</si>
  <si>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</si>
  <si>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</si>
  <si>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</si>
  <si>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</si>
  <si>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</si>
  <si>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</si>
  <si>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</si>
  <si>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</si>
  <si>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</si>
  <si>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</si>
  <si>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</si>
  <si>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</si>
  <si>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</si>
  <si>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</si>
  <si>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</si>
  <si>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</si>
  <si>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</si>
  <si>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</si>
  <si>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</si>
  <si>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</si>
  <si>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</si>
  <si>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</si>
  <si>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</si>
  <si>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</si>
  <si>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</si>
  <si>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</si>
  <si>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</si>
  <si>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</si>
  <si>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</si>
  <si>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</si>
  <si>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</si>
  <si>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</si>
  <si>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</si>
  <si>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</si>
  <si>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</si>
  <si>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</si>
  <si>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</si>
  <si>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</si>
  <si>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</si>
  <si>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</si>
  <si>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</si>
  <si>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</si>
  <si>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</si>
  <si>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</si>
  <si>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</si>
  <si>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</si>
  <si>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</si>
  <si>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</si>
  <si>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</si>
  <si>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</si>
  <si>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</si>
  <si>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</si>
  <si>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</si>
  <si>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</si>
  <si>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</si>
  <si>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</si>
  <si>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</si>
  <si>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</si>
  <si>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</si>
  <si>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</si>
  <si>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</si>
  <si>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</si>
  <si>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</si>
  <si>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</si>
  <si>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</si>
  <si>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</si>
  <si>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</si>
  <si>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</si>
  <si>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</si>
  <si>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</si>
  <si>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</si>
  <si>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</si>
  <si>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</si>
  <si>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</si>
  <si>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</si>
  <si>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</si>
  <si>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</si>
  <si>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</si>
  <si>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</si>
  <si>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</si>
  <si>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</si>
  <si>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</si>
  <si>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</si>
  <si>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</si>
  <si>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</si>
  <si>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</si>
  <si>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</si>
  <si>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</si>
  <si>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</si>
  <si>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</si>
  <si>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</si>
  <si>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</si>
  <si>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</si>
  <si>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</si>
  <si>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</si>
  <si>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</si>
  <si>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</si>
  <si>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</si>
  <si>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</si>
  <si>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</si>
  <si>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</si>
  <si>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</si>
  <si>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</si>
  <si>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</si>
  <si>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</si>
  <si>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</si>
  <si>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</si>
  <si>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</si>
  <si>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</si>
  <si>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</si>
  <si>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</si>
  <si>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</si>
  <si>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</si>
  <si>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</si>
  <si>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</si>
  <si>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</si>
  <si>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</si>
  <si>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</si>
  <si>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</si>
  <si>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</si>
  <si>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</si>
  <si>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</si>
  <si>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</si>
  <si>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</si>
  <si>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</si>
  <si>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</si>
  <si>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</si>
  <si>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</si>
  <si>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</si>
  <si>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</si>
  <si>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</si>
  <si>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</si>
  <si>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</si>
  <si>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</si>
  <si>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</si>
  <si>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</si>
  <si>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</si>
  <si>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</si>
  <si>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</si>
  <si>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</si>
  <si>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</si>
  <si>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</si>
  <si>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</si>
  <si>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</si>
  <si>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</si>
  <si>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</si>
  <si>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</si>
  <si>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</si>
  <si>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</si>
  <si>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</si>
  <si>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</si>
  <si>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</si>
  <si>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</si>
  <si>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</si>
  <si>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</si>
  <si>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</si>
  <si>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</si>
  <si>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</si>
  <si>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</si>
  <si>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</si>
  <si>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</si>
  <si>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</si>
  <si>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</si>
  <si>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</si>
  <si>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</si>
  <si>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</si>
  <si>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</si>
  <si>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</si>
  <si>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</si>
  <si>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</si>
  <si>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</si>
  <si>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</si>
  <si>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</si>
  <si>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</si>
  <si>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</si>
  <si>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</si>
  <si>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</si>
  <si>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</si>
  <si>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</si>
  <si>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</si>
  <si>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</si>
  <si>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</si>
  <si>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</si>
  <si>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</si>
  <si>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</si>
  <si>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</si>
  <si>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</si>
  <si>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</si>
  <si>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</si>
  <si>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</si>
  <si>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</si>
  <si>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</si>
  <si>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</si>
  <si>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</si>
  <si>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</si>
  <si>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</si>
  <si>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</si>
  <si>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</si>
  <si>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</si>
  <si>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</si>
  <si>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</si>
  <si>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</si>
  <si>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</si>
  <si>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</si>
  <si>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</si>
  <si>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</si>
  <si>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</si>
  <si>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</si>
  <si>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</si>
  <si>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</si>
  <si>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</si>
  <si>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</si>
  <si>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</si>
  <si>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</si>
  <si>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</si>
  <si>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</si>
  <si>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</si>
  <si>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</si>
  <si>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</si>
  <si>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</si>
  <si>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</si>
  <si>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</si>
  <si>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</si>
  <si>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</si>
  <si>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</si>
  <si>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</si>
  <si>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</si>
  <si>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</si>
  <si>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</si>
  <si>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</si>
  <si>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</si>
  <si>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</si>
  <si>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</si>
  <si>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</si>
  <si>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</si>
  <si>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</si>
  <si>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</si>
  <si>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</si>
  <si>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</si>
  <si>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</si>
  <si>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</si>
  <si>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</si>
  <si>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</si>
  <si>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</si>
  <si>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</si>
  <si>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</si>
  <si>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</si>
  <si>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</si>
  <si>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</si>
  <si>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</si>
  <si>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</si>
  <si>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</si>
  <si>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</si>
  <si>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</si>
  <si>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</si>
  <si>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</si>
  <si>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</si>
  <si>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</si>
  <si>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</si>
  <si>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</si>
  <si>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</si>
  <si>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</si>
  <si>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</si>
  <si>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</si>
  <si>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</si>
  <si>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</si>
  <si>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</si>
  <si>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</si>
  <si>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</si>
  <si>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</si>
  <si>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</si>
  <si>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</si>
  <si>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</si>
  <si>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</si>
  <si>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</si>
  <si>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</si>
  <si>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</si>
  <si>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</si>
  <si>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</si>
  <si>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</si>
  <si>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</si>
  <si>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</si>
  <si>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</si>
  <si>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</si>
  <si>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</si>
  <si>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</si>
  <si>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</si>
  <si>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</si>
  <si>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</si>
  <si>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</si>
  <si>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</si>
  <si>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</si>
  <si>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</si>
  <si>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</si>
  <si>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</si>
  <si>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</si>
  <si>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</si>
  <si>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</si>
  <si>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</si>
  <si>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</si>
  <si>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</si>
  <si>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</si>
  <si>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</si>
  <si>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</si>
  <si>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</si>
  <si>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</si>
  <si>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</si>
  <si>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</si>
  <si>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</si>
  <si>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</si>
  <si>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</si>
  <si>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</si>
  <si>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</si>
  <si>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</si>
  <si>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</si>
  <si>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</si>
  <si>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</si>
  <si>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</si>
  <si>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</si>
  <si>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</si>
  <si>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</si>
  <si>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</si>
  <si>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</si>
  <si>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</si>
  <si>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</si>
  <si>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</si>
  <si>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</si>
  <si>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</si>
  <si>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</si>
  <si>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</si>
  <si>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</si>
  <si>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</si>
  <si>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</si>
  <si>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</si>
  <si>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</si>
  <si>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</si>
  <si>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</si>
  <si>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</si>
  <si>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</si>
  <si>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</si>
  <si>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</si>
  <si>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</si>
  <si>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</si>
  <si>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</si>
  <si>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</si>
  <si>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</si>
  <si>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</si>
  <si>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</si>
  <si>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</si>
  <si>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</si>
  <si>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</si>
  <si>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</si>
  <si>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</si>
  <si>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</si>
  <si>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</si>
  <si>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</si>
  <si>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</si>
  <si>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</si>
  <si>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</si>
  <si>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</si>
  <si>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</si>
  <si>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</si>
  <si>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</si>
  <si>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</si>
  <si>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</si>
  <si>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</si>
  <si>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</si>
  <si>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</si>
  <si>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</si>
  <si>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</si>
  <si>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</si>
  <si>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</si>
  <si>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</si>
  <si>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</si>
  <si>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</si>
  <si>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</si>
  <si>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</si>
  <si>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</si>
  <si>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</si>
  <si>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</si>
  <si>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</si>
  <si>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</si>
  <si>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</si>
  <si>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</si>
  <si>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</si>
  <si>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</si>
  <si>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</si>
  <si>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</si>
  <si>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</si>
  <si>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</si>
  <si>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</si>
  <si>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</si>
  <si>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</si>
  <si>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</si>
  <si>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</si>
  <si>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</si>
  <si>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</si>
  <si>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</si>
  <si>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</si>
  <si>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</si>
  <si>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</si>
  <si>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</si>
  <si>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</si>
  <si>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</si>
  <si>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</si>
  <si>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</si>
  <si>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</si>
  <si>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</si>
  <si>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</si>
  <si>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</si>
  <si>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</si>
  <si>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</si>
  <si>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</si>
  <si>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</si>
  <si>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</si>
  <si>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</si>
  <si>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</si>
  <si>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</si>
  <si>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</si>
  <si>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</si>
  <si>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</si>
  <si>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</si>
  <si>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</si>
  <si>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</si>
  <si>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</si>
  <si>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</si>
  <si>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</si>
  <si>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</si>
  <si>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</si>
  <si>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</si>
  <si>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</si>
  <si>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</si>
  <si>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</si>
  <si>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</si>
  <si>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</si>
  <si>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</si>
  <si>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</si>
  <si>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</si>
  <si>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</si>
  <si>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</si>
  <si>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</si>
  <si>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</si>
  <si>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</si>
  <si>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</si>
  <si>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</si>
  <si>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</si>
  <si>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</si>
  <si>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</si>
  <si>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</si>
  <si>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</si>
  <si>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</si>
  <si>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</si>
  <si>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</si>
  <si>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</si>
  <si>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</si>
  <si>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</si>
  <si>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</si>
  <si>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</si>
  <si>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</si>
  <si>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</si>
  <si>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</si>
  <si>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</si>
  <si>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</si>
  <si>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</si>
  <si>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</si>
  <si>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</si>
  <si>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</si>
  <si>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</si>
  <si>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</si>
  <si>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</si>
  <si>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</si>
  <si>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</si>
  <si>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</si>
  <si>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</si>
  <si>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</si>
  <si>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</si>
  <si>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</si>
  <si>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</si>
  <si>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</si>
  <si>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</si>
  <si>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</si>
  <si>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</si>
  <si>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</si>
  <si>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</si>
  <si>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</si>
  <si>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</si>
  <si>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</si>
  <si>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</si>
  <si>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</si>
  <si>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</si>
  <si>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</si>
  <si>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</si>
  <si>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</si>
  <si>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</si>
  <si>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</si>
  <si>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</si>
  <si>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</si>
  <si>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</si>
  <si>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</si>
  <si>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</si>
  <si>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</si>
  <si>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</si>
  <si>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</si>
  <si>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</si>
  <si>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</si>
  <si>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</si>
  <si>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</si>
  <si>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</si>
  <si>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</si>
  <si>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</si>
  <si>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</si>
  <si>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</si>
  <si>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</si>
  <si>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</si>
  <si>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</si>
  <si>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</si>
  <si>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</si>
  <si>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</si>
  <si>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</si>
  <si>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</si>
  <si>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</si>
  <si>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</si>
  <si>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</si>
  <si>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</si>
  <si>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</si>
  <si>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</si>
  <si>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</si>
  <si>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</si>
  <si>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</si>
  <si>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</si>
  <si>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</si>
  <si>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</si>
  <si>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</si>
  <si>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</si>
  <si>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</si>
  <si>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</si>
  <si>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</si>
  <si>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</si>
  <si>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</si>
  <si>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</si>
  <si>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</si>
  <si>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</si>
  <si>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</si>
  <si>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</si>
  <si>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</si>
  <si>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</si>
  <si>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</si>
  <si>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</si>
  <si>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</si>
  <si>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</si>
  <si>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</si>
  <si>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</si>
  <si>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</si>
  <si>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</si>
  <si>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</si>
  <si>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</si>
  <si>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</si>
  <si>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</si>
  <si>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</si>
  <si>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</si>
  <si>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</si>
  <si>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</si>
  <si>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</si>
  <si>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</si>
  <si>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</si>
  <si>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</si>
  <si>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</si>
  <si>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</si>
  <si>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</si>
  <si>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</si>
  <si>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</si>
  <si>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</si>
  <si>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</si>
  <si>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</si>
  <si>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</si>
  <si>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</si>
  <si>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</si>
  <si>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</si>
  <si>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</si>
  <si>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</si>
  <si>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</si>
  <si>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</si>
  <si>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</si>
  <si>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</si>
  <si>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</si>
  <si>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</si>
  <si>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</si>
  <si>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</si>
  <si>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</si>
  <si>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</si>
  <si>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</si>
  <si>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</si>
  <si>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</si>
  <si>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</si>
  <si>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</si>
  <si>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</si>
  <si>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</si>
  <si>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</si>
  <si>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</si>
  <si>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</si>
  <si>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</si>
  <si>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</si>
  <si>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</si>
  <si>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</si>
  <si>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</si>
  <si>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</si>
  <si>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</si>
  <si>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</si>
  <si>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</si>
  <si>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</si>
  <si>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</si>
  <si>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</si>
  <si>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</si>
  <si>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</si>
  <si>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</si>
  <si>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</si>
  <si>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</si>
  <si>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</si>
  <si>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</si>
  <si>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</si>
  <si>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</si>
  <si>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</si>
  <si>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</si>
  <si>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</si>
  <si>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</si>
  <si>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</si>
  <si>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</si>
  <si>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</si>
  <si>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</si>
  <si>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</si>
  <si>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</si>
  <si>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</si>
  <si>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</si>
  <si>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</si>
  <si>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</si>
  <si>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</si>
  <si>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</si>
  <si>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</si>
  <si>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</si>
  <si>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</si>
  <si>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</si>
  <si>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</si>
  <si>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</si>
  <si>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</si>
  <si>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</si>
  <si>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</si>
  <si>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</si>
  <si>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</si>
  <si>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</si>
  <si>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</si>
  <si>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</si>
  <si>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</si>
  <si>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</si>
  <si>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</si>
  <si>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</si>
  <si>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</si>
  <si>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</si>
  <si>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</si>
  <si>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</si>
  <si>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</si>
  <si>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</si>
  <si>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</si>
  <si>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</si>
  <si>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</si>
  <si>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</si>
  <si>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</si>
  <si>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</si>
  <si>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</si>
  <si>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</si>
  <si>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</si>
  <si>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</si>
  <si>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</si>
  <si>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</si>
  <si>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</si>
  <si>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</si>
  <si>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</si>
  <si>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</si>
  <si>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</si>
  <si>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</si>
  <si>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</si>
  <si>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</si>
  <si>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</si>
  <si>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</si>
  <si>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</si>
  <si>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</si>
  <si>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</si>
  <si>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</si>
  <si>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</si>
  <si>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</si>
  <si>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</si>
  <si>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</si>
  <si>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</si>
  <si>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</si>
  <si>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</si>
  <si>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</si>
  <si>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</si>
  <si>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</si>
  <si>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</si>
  <si>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</si>
  <si>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</si>
  <si>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</si>
  <si>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</si>
  <si>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</si>
  <si>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</si>
  <si>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</si>
  <si>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</si>
  <si>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</si>
  <si>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</si>
  <si>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</si>
  <si>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</si>
  <si>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</si>
  <si>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</si>
  <si>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</si>
  <si>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</si>
  <si>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</si>
  <si>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</si>
  <si>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</si>
  <si>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</si>
  <si>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</si>
  <si>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</si>
  <si>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</si>
  <si>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</si>
  <si>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</si>
  <si>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</si>
  <si>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</si>
  <si>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</si>
  <si>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</si>
  <si>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</si>
  <si>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</si>
  <si>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</si>
  <si>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</si>
  <si>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</si>
  <si>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</si>
  <si>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</si>
  <si>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</si>
  <si>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</si>
  <si>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</si>
  <si>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</si>
  <si>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</si>
  <si>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</si>
  <si>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</si>
  <si>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</si>
  <si>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</si>
  <si>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</si>
  <si>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</si>
  <si>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</si>
  <si>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</si>
  <si>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</si>
  <si>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</si>
  <si>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</si>
  <si>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</si>
  <si>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</si>
  <si>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</si>
  <si>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</si>
  <si>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</si>
  <si>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</si>
  <si>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</si>
  <si>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</si>
  <si>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</si>
  <si>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</si>
  <si>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</si>
  <si>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</si>
  <si>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</si>
  <si>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</si>
  <si>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</si>
  <si>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</si>
  <si>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</si>
  <si>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</si>
  <si>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</si>
  <si>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</si>
  <si>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</si>
  <si>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</si>
  <si>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</si>
  <si>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</si>
  <si>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</si>
  <si>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</si>
  <si>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</si>
  <si>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</si>
  <si>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</si>
  <si>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</si>
  <si>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</si>
  <si>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</si>
  <si>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</si>
  <si>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</si>
  <si>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</si>
  <si>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</si>
  <si>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</si>
  <si>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</si>
  <si>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</si>
  <si>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</si>
  <si>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</si>
  <si>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</si>
  <si>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</si>
  <si>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</si>
  <si>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</si>
  <si>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</si>
  <si>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</si>
  <si>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</si>
  <si>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</si>
  <si>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</si>
  <si>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</si>
  <si>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</si>
  <si>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</si>
  <si>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</si>
  <si>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</si>
  <si>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</si>
  <si>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</si>
  <si>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</si>
  <si>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</si>
  <si>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</si>
  <si>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</si>
  <si>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</si>
  <si>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</si>
  <si>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</si>
  <si>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</si>
  <si>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</si>
  <si>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</si>
  <si>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</si>
  <si>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</si>
  <si>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</si>
  <si>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</si>
  <si>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</si>
  <si>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</si>
  <si>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</si>
  <si>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</si>
  <si>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</si>
  <si>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</si>
  <si>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</si>
  <si>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</si>
  <si>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</si>
  <si>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</si>
  <si>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</si>
  <si>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</si>
  <si>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</si>
  <si>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</si>
  <si>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</si>
  <si>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</si>
  <si>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</si>
  <si>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</si>
  <si>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</si>
  <si>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</si>
  <si>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</si>
  <si>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</si>
  <si>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</si>
  <si>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</si>
  <si>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</si>
  <si>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</si>
  <si>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</si>
  <si>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</si>
  <si>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</si>
  <si>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</si>
  <si>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</si>
  <si>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</si>
  <si>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</si>
  <si>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</si>
  <si>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</si>
  <si>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</si>
  <si>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</si>
  <si>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</si>
  <si>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</si>
  <si>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</si>
  <si>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</si>
  <si>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</si>
  <si>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</si>
  <si>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</si>
  <si>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</si>
  <si>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</si>
  <si>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</si>
  <si>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</si>
  <si>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</si>
  <si>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</si>
  <si>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</si>
  <si>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</si>
  <si>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</si>
  <si>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</si>
  <si>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</si>
  <si>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</si>
  <si>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</si>
  <si>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</si>
  <si>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</si>
  <si>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</si>
  <si>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</si>
  <si>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</si>
  <si>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</si>
  <si>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</si>
  <si>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</si>
  <si>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</si>
  <si>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</si>
  <si>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</si>
  <si>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</si>
  <si>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</si>
  <si>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</si>
  <si>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</si>
  <si>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</si>
  <si>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</si>
  <si>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</si>
  <si>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</si>
  <si>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</si>
  <si>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</si>
  <si>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</si>
  <si>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</si>
  <si>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</si>
  <si>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</si>
  <si>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</si>
  <si>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</si>
  <si>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</si>
  <si>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</si>
  <si>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</si>
  <si>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</si>
  <si>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</si>
  <si>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</si>
  <si>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</si>
  <si>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</si>
  <si>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</si>
  <si>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</si>
  <si>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</si>
  <si>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</si>
  <si>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</si>
  <si>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</si>
  <si>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</si>
  <si>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</si>
  <si>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</si>
  <si>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</si>
  <si>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</si>
  <si>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</si>
  <si>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</si>
  <si>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</si>
  <si>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</si>
  <si>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</si>
  <si>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</si>
  <si>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</si>
  <si>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</si>
  <si>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</si>
  <si>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</si>
  <si>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</si>
  <si>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</si>
  <si>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</si>
  <si>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</si>
  <si>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</si>
  <si>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</si>
  <si>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</si>
  <si>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</si>
  <si>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</si>
  <si>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</si>
  <si>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</si>
  <si>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</si>
  <si>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</si>
  <si>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</si>
  <si>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</si>
  <si>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</si>
  <si>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</si>
  <si>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</si>
  <si>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</si>
  <si>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</si>
  <si>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</si>
  <si>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</si>
  <si>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</si>
  <si>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</si>
  <si>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</si>
  <si>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</si>
  <si>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</si>
  <si>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</si>
  <si>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</si>
  <si>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</si>
  <si>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</si>
  <si>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</si>
  <si>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</si>
  <si>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</si>
  <si>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</si>
  <si>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</si>
  <si>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</si>
  <si>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</si>
  <si>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</si>
  <si>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</si>
  <si>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</si>
  <si>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</si>
  <si>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</si>
  <si>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</si>
  <si>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</si>
  <si>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</si>
  <si>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</si>
  <si>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</si>
  <si>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</si>
  <si>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</si>
  <si>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</si>
  <si>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</si>
  <si>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</si>
  <si>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</si>
  <si>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</si>
  <si>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</si>
  <si>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</si>
  <si>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</si>
  <si>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</si>
  <si>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</si>
  <si>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</si>
  <si>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</si>
  <si>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</si>
  <si>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</si>
  <si>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</si>
  <si>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</si>
  <si>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</si>
  <si>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</si>
  <si>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</si>
  <si>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</si>
  <si>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</si>
  <si>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</si>
  <si>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</si>
  <si>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</si>
  <si>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</si>
  <si>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</si>
  <si>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</si>
  <si>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</si>
  <si>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</si>
  <si>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</si>
  <si>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</si>
  <si>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</si>
  <si>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</si>
  <si>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</si>
  <si>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</si>
  <si>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</si>
  <si>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</si>
  <si>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</si>
  <si>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</si>
  <si>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</si>
  <si>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</si>
  <si>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</si>
  <si>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</si>
  <si>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</si>
  <si>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</si>
  <si>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</si>
  <si>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</si>
  <si>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</si>
  <si>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</si>
  <si>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</si>
  <si>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</si>
  <si>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</si>
  <si>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</si>
  <si>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</si>
  <si>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</si>
  <si>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</si>
  <si>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</si>
  <si>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</si>
  <si>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</si>
  <si>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</si>
  <si>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</si>
  <si>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</si>
  <si>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</si>
  <si>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</si>
  <si>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</si>
  <si>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</si>
  <si>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</si>
  <si>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</si>
  <si>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</si>
  <si>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</si>
  <si>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</si>
  <si>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</si>
  <si>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</si>
  <si>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</si>
  <si>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</si>
  <si>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</si>
  <si>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</si>
  <si>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</si>
  <si>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</si>
  <si>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</si>
  <si>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</si>
  <si>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</si>
  <si>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</si>
  <si>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</si>
  <si>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</si>
  <si>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</si>
  <si>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</si>
  <si>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</si>
  <si>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</si>
  <si>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</si>
  <si>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</si>
  <si>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</si>
  <si>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</si>
  <si>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</si>
  <si>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</si>
  <si>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</si>
  <si>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</si>
  <si>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</si>
  <si>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</si>
  <si>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</si>
  <si>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</si>
  <si>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</si>
  <si>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</si>
  <si>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</si>
  <si>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</si>
  <si>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</si>
  <si>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</si>
  <si>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</si>
  <si>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</si>
  <si>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</si>
  <si>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</si>
  <si>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</si>
  <si>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</si>
  <si>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</si>
  <si>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</si>
  <si>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</si>
  <si>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</si>
  <si>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</si>
  <si>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</si>
  <si>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</si>
  <si>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</si>
  <si>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</si>
  <si>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</si>
  <si>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</si>
  <si>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</si>
  <si>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</si>
  <si>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</si>
  <si>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</si>
  <si>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</si>
  <si>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</si>
  <si>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</si>
  <si>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</si>
  <si>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</si>
  <si>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</si>
  <si>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</si>
  <si>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</si>
  <si>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</si>
  <si>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</si>
  <si>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</si>
  <si>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</si>
  <si>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</si>
  <si>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</si>
  <si>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</si>
  <si>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</si>
  <si>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</si>
  <si>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</si>
  <si>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</si>
  <si>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</si>
  <si>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</si>
  <si>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</si>
  <si>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</si>
  <si>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</si>
  <si>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</si>
  <si>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</si>
  <si>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</si>
  <si>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</si>
  <si>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</si>
  <si>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</si>
  <si>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</si>
  <si>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</si>
  <si>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</si>
  <si>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</si>
  <si>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</si>
  <si>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</si>
  <si>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</si>
  <si>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</si>
  <si>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</si>
  <si>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</si>
  <si>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</si>
  <si>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</si>
  <si>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</si>
  <si>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</si>
  <si>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</si>
  <si>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</si>
  <si>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</si>
  <si>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</si>
  <si>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</si>
  <si>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</si>
  <si>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</si>
  <si>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</si>
  <si>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</si>
  <si>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</si>
  <si>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</si>
  <si>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</si>
  <si>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</si>
  <si>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</si>
  <si>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</si>
  <si>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</si>
  <si>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</si>
  <si>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</si>
  <si>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</si>
  <si>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</si>
  <si>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</si>
  <si>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</si>
  <si>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</si>
  <si>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</si>
  <si>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</si>
  <si>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</si>
  <si>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</si>
  <si>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</si>
  <si>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</si>
  <si>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</si>
  <si>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</si>
  <si>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</si>
  <si>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</si>
  <si>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</si>
  <si>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</si>
  <si>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</si>
  <si>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</si>
  <si>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</si>
  <si>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</si>
  <si>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</si>
  <si>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</si>
  <si>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</si>
  <si>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</si>
  <si>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</si>
  <si>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</si>
  <si>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</si>
  <si>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</si>
  <si>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</si>
  <si>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</si>
  <si>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</si>
  <si>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</si>
  <si>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</si>
  <si>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</si>
  <si>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</si>
  <si>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</si>
  <si>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</si>
  <si>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</si>
  <si>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</si>
  <si>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</si>
  <si>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</si>
  <si>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</si>
  <si>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</si>
  <si>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</si>
  <si>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</si>
  <si>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</si>
  <si>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</si>
  <si>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</si>
  <si>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</si>
  <si>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</si>
  <si>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</si>
  <si>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</si>
  <si>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</si>
  <si>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</si>
  <si>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</si>
  <si>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</si>
  <si>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</si>
  <si>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</si>
  <si>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</si>
  <si>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</si>
  <si>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</si>
  <si>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</si>
  <si>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</si>
  <si>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</si>
  <si>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</si>
  <si>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</si>
  <si>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</si>
  <si>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</si>
  <si>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</si>
  <si>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</si>
  <si>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</si>
  <si>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</si>
  <si>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</si>
  <si>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</si>
  <si>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</si>
  <si>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</si>
  <si>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</si>
  <si>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</si>
  <si>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</si>
  <si>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</si>
  <si>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</si>
  <si>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</si>
  <si>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</si>
  <si>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</si>
  <si>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</si>
  <si>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</si>
  <si>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</si>
  <si>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</si>
  <si>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</si>
  <si>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</si>
  <si>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</si>
  <si>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</si>
  <si>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</si>
  <si>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</si>
  <si>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</si>
  <si>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</si>
  <si>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</si>
  <si>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</si>
  <si>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</si>
  <si>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</si>
  <si>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</si>
  <si>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</si>
  <si>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</si>
  <si>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</si>
  <si>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</si>
  <si>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</si>
  <si>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</si>
  <si>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</si>
  <si>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</si>
  <si>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</si>
  <si>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</si>
  <si>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</si>
  <si>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</si>
  <si>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</si>
  <si>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</si>
  <si>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</si>
  <si>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</si>
  <si>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</si>
  <si>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</si>
  <si>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</si>
  <si>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</si>
  <si>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</si>
  <si>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</si>
  <si>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</si>
  <si>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</si>
  <si>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</si>
  <si>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</si>
  <si>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</si>
  <si>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</si>
  <si>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</si>
  <si>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</si>
  <si>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</si>
  <si>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</si>
  <si>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</si>
  <si>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</si>
  <si>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</si>
  <si>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</si>
  <si>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</si>
  <si>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</si>
  <si>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</si>
  <si>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</si>
  <si>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</si>
  <si>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</si>
  <si>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</si>
  <si>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</si>
  <si>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</si>
  <si>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</si>
  <si>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</si>
  <si>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</si>
  <si>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</si>
  <si>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</si>
  <si>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</si>
  <si>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</si>
  <si>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</si>
  <si>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</si>
  <si>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</si>
  <si>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</si>
  <si>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</si>
  <si>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</si>
  <si>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</si>
  <si>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</si>
  <si>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</si>
  <si>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</si>
  <si>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</si>
  <si>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</si>
  <si>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</si>
  <si>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</si>
  <si>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</si>
  <si>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</si>
  <si>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</si>
  <si>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</si>
  <si>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</si>
  <si>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</si>
  <si>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</si>
  <si>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</si>
  <si>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</si>
  <si>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</si>
  <si>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</si>
  <si>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</si>
  <si>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</si>
  <si>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</si>
  <si>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</si>
  <si>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</si>
  <si>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</si>
  <si>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</si>
  <si>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</si>
  <si>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</si>
  <si>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</si>
  <si>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</si>
  <si>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</si>
  <si>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</si>
  <si>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</si>
  <si>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</si>
  <si>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</si>
  <si>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</si>
  <si>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</si>
  <si>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</si>
  <si>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</si>
  <si>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</si>
  <si>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</si>
  <si>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</si>
  <si>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</si>
  <si>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</si>
  <si>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</si>
  <si>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</si>
  <si>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</si>
  <si>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</si>
  <si>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</si>
  <si>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</si>
  <si>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</si>
  <si>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</si>
  <si>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</si>
  <si>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</si>
  <si>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</si>
  <si>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</si>
  <si>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</si>
  <si>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</si>
  <si>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</si>
  <si>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</si>
  <si>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</si>
  <si>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</si>
  <si>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</si>
  <si>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</si>
  <si>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</si>
  <si>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</si>
  <si>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</si>
  <si>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</si>
  <si>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</si>
  <si>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</si>
  <si>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</si>
  <si>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</si>
  <si>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</si>
  <si>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</si>
  <si>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</si>
  <si>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</si>
  <si>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</si>
  <si>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</si>
  <si>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</si>
  <si>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</si>
  <si>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</si>
  <si>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</si>
  <si>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</si>
  <si>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</si>
  <si>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</si>
  <si>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</si>
  <si>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</si>
  <si>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</si>
  <si>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</si>
  <si>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</si>
  <si>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</si>
  <si>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</si>
  <si>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</si>
  <si>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</si>
  <si>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</si>
  <si>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</si>
  <si>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</si>
  <si>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</si>
  <si>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</si>
  <si>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</si>
  <si>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</si>
  <si>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</si>
  <si>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</si>
  <si>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</si>
  <si>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</si>
  <si>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</si>
  <si>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</si>
  <si>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</si>
  <si>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</si>
  <si>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</si>
  <si>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</si>
  <si>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</si>
  <si>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</si>
  <si>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</si>
  <si>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</si>
  <si>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</si>
  <si>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</si>
  <si>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</si>
  <si>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</si>
  <si>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</si>
  <si>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</si>
  <si>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</si>
  <si>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</si>
  <si>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</si>
  <si>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</si>
  <si>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</si>
  <si>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</si>
  <si>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</si>
  <si>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</si>
  <si>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</si>
  <si>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</si>
  <si>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</si>
  <si>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</si>
  <si>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</si>
  <si>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</si>
  <si>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</si>
  <si>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</si>
  <si>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</si>
  <si>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</si>
  <si>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</si>
  <si>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</si>
  <si>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</si>
  <si>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</si>
  <si>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</si>
  <si>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</si>
  <si>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</si>
  <si>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</si>
  <si>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</si>
  <si>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</si>
  <si>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</si>
  <si>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</si>
  <si>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</si>
  <si>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</si>
  <si>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</si>
  <si>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</si>
  <si>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</si>
  <si>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</si>
  <si>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</si>
  <si>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</si>
  <si>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</si>
  <si>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</si>
  <si>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</si>
  <si>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</si>
  <si>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</si>
  <si>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</si>
  <si>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</si>
  <si>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</si>
  <si>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</si>
  <si>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</si>
  <si>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</si>
  <si>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</si>
  <si>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</si>
  <si>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</si>
  <si>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</si>
  <si>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</si>
  <si>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</si>
  <si>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</si>
  <si>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</si>
  <si>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</si>
  <si>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</si>
  <si>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</si>
  <si>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</si>
  <si>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</si>
  <si>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</si>
  <si>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</si>
  <si>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</si>
  <si>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</si>
  <si>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</si>
  <si>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</si>
  <si>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</si>
  <si>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</si>
  <si>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</si>
  <si>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</si>
  <si>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</si>
  <si>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</si>
  <si>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</si>
  <si>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</si>
  <si>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</si>
  <si>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</si>
  <si>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</si>
  <si>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</si>
  <si>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</si>
  <si>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</si>
  <si>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</si>
  <si>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</si>
  <si>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</si>
  <si>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</si>
  <si>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</si>
  <si>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</si>
  <si>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</si>
  <si>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</si>
  <si>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</si>
  <si>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</si>
  <si>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</si>
  <si>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</si>
  <si>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</si>
  <si>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</si>
  <si>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</si>
  <si>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</si>
  <si>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</si>
  <si>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</si>
  <si>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</si>
  <si>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</si>
  <si>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</si>
  <si>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</si>
  <si>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</si>
  <si>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</si>
  <si>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</si>
  <si>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</si>
  <si>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</si>
  <si>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</si>
  <si>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</si>
  <si>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</si>
  <si>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</si>
  <si>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</si>
  <si>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</si>
  <si>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</si>
  <si>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</si>
  <si>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</si>
  <si>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</si>
  <si>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</si>
  <si>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</si>
  <si>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</si>
  <si>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</si>
  <si>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</si>
  <si>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</si>
  <si>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</si>
  <si>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</si>
  <si>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</si>
  <si>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</si>
  <si>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</si>
  <si>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</si>
  <si>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</si>
  <si>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</si>
  <si>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</si>
  <si>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</si>
  <si>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</si>
  <si>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</si>
  <si>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</si>
  <si>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</si>
  <si>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</si>
  <si>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</si>
  <si>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</si>
  <si>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</si>
  <si>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</si>
  <si>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</si>
  <si>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</si>
  <si>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</si>
  <si>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</si>
  <si>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</si>
  <si>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</si>
  <si>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</si>
  <si>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</si>
  <si>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</si>
  <si>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</si>
  <si>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</si>
  <si>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</si>
  <si>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</si>
  <si>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</si>
  <si>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</si>
  <si>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</si>
  <si>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</si>
  <si>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</si>
  <si>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</si>
  <si>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</si>
  <si>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</si>
  <si>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</si>
  <si>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</si>
  <si>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</si>
  <si>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</si>
  <si>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</si>
  <si>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</si>
  <si>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</si>
  <si>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</si>
  <si>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</si>
  <si>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</si>
  <si>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</si>
  <si>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</si>
  <si>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</si>
  <si>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</si>
  <si>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</si>
  <si>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</si>
  <si>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</si>
  <si>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</si>
  <si>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</si>
  <si>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</si>
  <si>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</si>
  <si>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</si>
  <si>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</si>
  <si>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</si>
  <si>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</si>
  <si>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</si>
  <si>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</si>
  <si>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</si>
  <si>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</si>
  <si>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</si>
  <si>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</si>
  <si>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</si>
  <si>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</si>
  <si>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</si>
  <si>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</si>
  <si>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</si>
  <si>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</si>
  <si>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</si>
  <si>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</si>
  <si>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</si>
  <si>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</si>
  <si>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</si>
  <si>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</si>
  <si>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</si>
  <si>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</si>
  <si>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</si>
  <si>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</si>
  <si>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</si>
  <si>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</si>
  <si>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</si>
  <si>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</si>
  <si>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</si>
  <si>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</si>
  <si>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</si>
  <si>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</si>
  <si>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</si>
  <si>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</si>
  <si>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</si>
  <si>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</si>
  <si>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</si>
  <si>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</si>
  <si>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</si>
  <si>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</si>
  <si>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</si>
  <si>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</si>
  <si>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</si>
  <si>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</si>
  <si>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</si>
  <si>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</si>
  <si>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</si>
  <si>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</si>
  <si>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</si>
  <si>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</si>
  <si>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</si>
  <si>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</si>
  <si>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</si>
  <si>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</si>
  <si>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</si>
  <si>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</si>
  <si>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</si>
  <si>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</si>
  <si>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</si>
  <si>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</si>
  <si>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</si>
  <si>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</si>
  <si>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</si>
  <si>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</si>
  <si>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</si>
  <si>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</si>
  <si>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</si>
  <si>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</si>
  <si>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</si>
  <si>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</si>
  <si>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</si>
  <si>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</si>
  <si>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</si>
  <si>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</si>
  <si>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</si>
  <si>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</si>
  <si>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</si>
  <si>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</si>
  <si>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</si>
  <si>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</si>
  <si>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</si>
  <si>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</si>
  <si>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</si>
  <si>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</si>
  <si>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</si>
  <si>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</si>
  <si>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</si>
  <si>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</si>
  <si>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</si>
  <si>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</si>
  <si>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</si>
  <si>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</si>
  <si>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</si>
  <si>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</si>
  <si>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</si>
  <si>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</si>
  <si>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</si>
  <si>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</si>
  <si>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</si>
  <si>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</si>
  <si>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</si>
  <si>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</si>
  <si>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</si>
  <si>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</si>
  <si>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</si>
  <si>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</si>
  <si>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</si>
  <si>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</si>
  <si>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</si>
  <si>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</si>
  <si>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</si>
  <si>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</si>
  <si>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</si>
  <si>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</si>
  <si>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</si>
  <si>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</si>
  <si>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</si>
  <si>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</si>
  <si>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</si>
  <si>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</si>
  <si>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</si>
  <si>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</si>
  <si>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</si>
  <si>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</si>
  <si>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</si>
  <si>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</si>
  <si>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</si>
  <si>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</si>
  <si>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</si>
  <si>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</si>
  <si>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</si>
  <si>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</si>
  <si>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</si>
  <si>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</si>
  <si>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</si>
  <si>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</si>
  <si>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</si>
  <si>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</si>
  <si>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</si>
  <si>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</si>
  <si>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</si>
  <si>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</si>
  <si>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</si>
  <si>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</si>
  <si>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</si>
  <si>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</si>
  <si>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</si>
  <si>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</si>
  <si>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</si>
  <si>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</si>
  <si>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</si>
  <si>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</si>
  <si>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</si>
  <si>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</si>
  <si>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</si>
  <si>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</si>
  <si>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</si>
  <si>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</si>
  <si>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</si>
  <si>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</si>
  <si>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</si>
  <si>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</si>
  <si>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</si>
  <si>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</si>
  <si>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</si>
  <si>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</si>
  <si>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</si>
  <si>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</si>
  <si>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</si>
  <si>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</si>
  <si>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</si>
  <si>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</si>
  <si>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</si>
  <si>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</si>
  <si>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</si>
  <si>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</si>
  <si>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</si>
  <si>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</si>
  <si>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</si>
  <si>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</si>
  <si>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</si>
  <si>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</si>
  <si>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</si>
  <si>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</si>
  <si>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</si>
  <si>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</si>
  <si>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</si>
  <si>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</si>
  <si>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</si>
  <si>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</si>
  <si>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</si>
  <si>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</si>
  <si>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</si>
  <si>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</si>
  <si>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</si>
  <si>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</si>
  <si>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</si>
  <si>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</si>
  <si>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</si>
  <si>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</si>
  <si>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</si>
  <si>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</si>
  <si>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</si>
  <si>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</si>
  <si>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</si>
  <si>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</si>
  <si>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</si>
  <si>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</si>
  <si>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</si>
  <si>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</si>
  <si>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</si>
  <si>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</si>
  <si>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</si>
  <si>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</si>
  <si>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</si>
  <si>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</si>
  <si>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</si>
  <si>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</si>
  <si>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</si>
  <si>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</si>
  <si>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</si>
  <si>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</si>
  <si>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</si>
  <si>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</si>
  <si>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</si>
  <si>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</si>
  <si>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</si>
  <si>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</si>
  <si>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</si>
  <si>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</si>
  <si>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</si>
  <si>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</si>
  <si>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</si>
  <si>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</si>
  <si>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</si>
  <si>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</si>
  <si>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</si>
  <si>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</si>
  <si>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</si>
  <si>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</si>
  <si>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</si>
  <si>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</si>
  <si>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</si>
  <si>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</si>
  <si>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</si>
  <si>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</si>
  <si>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</si>
  <si>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</si>
  <si>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</si>
  <si>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</si>
  <si>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</si>
  <si>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</si>
  <si>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</si>
  <si>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</si>
  <si>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</si>
  <si>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</si>
  <si>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</si>
  <si>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</si>
  <si>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</si>
  <si>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</si>
  <si>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</si>
  <si>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</si>
  <si>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</si>
  <si>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</si>
  <si>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</si>
  <si>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</si>
  <si>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</si>
  <si>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</si>
  <si>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</si>
  <si>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</si>
  <si>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</si>
  <si>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</si>
  <si>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</si>
  <si>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</si>
  <si>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</si>
  <si>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</si>
  <si>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</si>
  <si>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</si>
  <si>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</si>
  <si>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</si>
  <si>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</si>
  <si>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</si>
  <si>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</si>
  <si>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</si>
  <si>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</si>
  <si>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</si>
  <si>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</si>
  <si>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</si>
  <si>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</si>
  <si>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</si>
  <si>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</si>
  <si>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</si>
  <si>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</si>
  <si>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</si>
  <si>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</si>
  <si>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</si>
  <si>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</si>
  <si>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</si>
  <si>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</si>
  <si>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</si>
  <si>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</si>
  <si>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</si>
  <si>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</si>
  <si>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</si>
  <si>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</si>
  <si>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</si>
  <si>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</si>
  <si>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</si>
  <si>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</si>
  <si>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</si>
  <si>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</si>
  <si>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</si>
  <si>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</si>
  <si>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</si>
  <si>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</si>
  <si>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</si>
  <si>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</si>
  <si>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</si>
  <si>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</si>
  <si>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</si>
  <si>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</si>
  <si>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</si>
  <si>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</si>
  <si>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</si>
  <si>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</si>
  <si>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</si>
  <si>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</si>
  <si>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</si>
  <si>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</si>
  <si>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</si>
  <si>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</si>
  <si>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</si>
  <si>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</si>
  <si>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</si>
  <si>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</si>
  <si>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</si>
  <si>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</si>
  <si>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</si>
  <si>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</si>
  <si>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</si>
  <si>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</si>
  <si>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</si>
  <si>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</si>
  <si>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</si>
  <si>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</si>
  <si>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</si>
  <si>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</si>
  <si>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</si>
  <si>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</si>
  <si>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</si>
  <si>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</si>
  <si>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</si>
  <si>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</si>
  <si>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</si>
  <si>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</si>
  <si>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</si>
  <si>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</si>
  <si>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</si>
  <si>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</si>
  <si>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</si>
  <si>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</si>
  <si>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</si>
  <si>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</si>
  <si>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</si>
  <si>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</si>
  <si>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</si>
  <si>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</si>
  <si>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</si>
  <si>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</si>
  <si>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</si>
  <si>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</si>
  <si>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</si>
  <si>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</si>
  <si>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</si>
  <si>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</si>
  <si>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</si>
  <si>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</si>
  <si>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</si>
  <si>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</si>
  <si>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</si>
  <si>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</si>
  <si>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</si>
  <si>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</si>
  <si>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</si>
  <si>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</si>
  <si>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</si>
  <si>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</si>
  <si>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</si>
  <si>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</si>
  <si>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</si>
  <si>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</si>
  <si>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</si>
  <si>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</si>
  <si>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</si>
  <si>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</si>
  <si>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</si>
  <si>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</si>
  <si>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</si>
  <si>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</si>
  <si>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</si>
  <si>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</si>
  <si>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</si>
  <si>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</si>
  <si>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</si>
  <si>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</si>
  <si>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</si>
  <si>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</si>
  <si>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</si>
  <si>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</si>
  <si>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</si>
  <si>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</si>
  <si>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</si>
  <si>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</si>
  <si>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</si>
  <si>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</si>
  <si>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</si>
  <si>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</si>
  <si>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</si>
  <si>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</si>
  <si>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</si>
  <si>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</si>
  <si>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</si>
  <si>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</si>
  <si>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</si>
  <si>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</si>
  <si>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</si>
  <si>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</si>
  <si>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</si>
  <si>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</si>
  <si>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</si>
  <si>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</si>
  <si>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</si>
  <si>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</si>
  <si>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</si>
  <si>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</si>
  <si>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</si>
  <si>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</si>
  <si>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</si>
  <si>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</si>
  <si>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</si>
  <si>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</si>
  <si>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</si>
  <si>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</si>
  <si>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</si>
  <si>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</si>
  <si>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</si>
  <si>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</si>
  <si>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</si>
  <si>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</si>
  <si>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</si>
  <si>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</si>
  <si>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</si>
  <si>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</si>
  <si>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</si>
  <si>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</si>
  <si>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</si>
  <si>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</si>
  <si>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</si>
  <si>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</si>
  <si>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</si>
  <si>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</si>
  <si>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</si>
  <si>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</si>
  <si>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</si>
  <si>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</si>
  <si>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</si>
  <si>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</si>
  <si>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</si>
  <si>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</si>
  <si>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</si>
  <si>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</si>
  <si>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</si>
  <si>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</si>
  <si>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</si>
  <si>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</si>
  <si>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</si>
  <si>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</si>
  <si>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</si>
  <si>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</si>
  <si>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</si>
  <si>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</si>
  <si>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</si>
  <si>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</si>
  <si>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</si>
  <si>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</si>
  <si>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</si>
  <si>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</si>
  <si>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</si>
  <si>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</si>
  <si>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</si>
  <si>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</si>
  <si>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</si>
  <si>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</si>
  <si>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</si>
  <si>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</si>
  <si>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</si>
  <si>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</si>
  <si>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</si>
  <si>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</si>
  <si>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</si>
  <si>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</si>
  <si>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</si>
  <si>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</si>
  <si>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</si>
  <si>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</si>
  <si>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</si>
  <si>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</si>
  <si>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</si>
  <si>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</si>
  <si>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</si>
  <si>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</si>
  <si>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</si>
  <si>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</si>
  <si>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</si>
  <si>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</si>
  <si>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</si>
  <si>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</si>
  <si>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</si>
  <si>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</si>
  <si>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</si>
  <si>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</si>
  <si>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</si>
  <si>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</si>
  <si>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</si>
  <si>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</si>
  <si>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</si>
  <si>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</si>
  <si>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</si>
  <si>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</si>
  <si>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</si>
  <si>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</si>
  <si>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</si>
  <si>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</si>
  <si>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</si>
  <si>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</si>
  <si>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</si>
  <si>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</si>
  <si>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</si>
  <si>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</si>
  <si>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</si>
  <si>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</si>
  <si>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</si>
  <si>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</si>
  <si>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</si>
  <si>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</si>
  <si>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</si>
  <si>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</si>
  <si>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</si>
  <si>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</si>
  <si>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</si>
  <si>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</si>
  <si>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</si>
  <si>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</si>
  <si>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</si>
  <si>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</si>
  <si>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</si>
  <si>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</si>
  <si>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</si>
  <si>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</si>
  <si>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</si>
  <si>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</si>
  <si>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</si>
  <si>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</si>
  <si>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</si>
  <si>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</si>
  <si>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</si>
  <si>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</si>
  <si>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</si>
  <si>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</si>
  <si>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</si>
  <si>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</si>
  <si>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</si>
  <si>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</si>
  <si>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</si>
  <si>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</si>
  <si>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</si>
  <si>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</si>
  <si>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</si>
  <si>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</si>
  <si>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</si>
  <si>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</si>
  <si>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</si>
  <si>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</si>
  <si>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</si>
  <si>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</si>
  <si>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</si>
  <si>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</si>
  <si>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</si>
  <si>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</si>
  <si>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</si>
  <si>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</si>
  <si>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</si>
  <si>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</si>
  <si>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</si>
  <si>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</si>
  <si>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</si>
  <si>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</si>
  <si>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</si>
  <si>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</si>
  <si>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</si>
  <si>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</si>
  <si>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</si>
  <si>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</si>
  <si>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</si>
  <si>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</si>
  <si>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</si>
  <si>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</si>
  <si>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</si>
  <si>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</si>
  <si>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</si>
  <si>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</si>
  <si>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</si>
  <si>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</si>
  <si>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</si>
  <si>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</si>
  <si>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</si>
  <si>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</si>
  <si>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</si>
  <si>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</si>
  <si>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</si>
  <si>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</si>
  <si>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</si>
  <si>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</si>
  <si>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</si>
  <si>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</si>
  <si>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</si>
  <si>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</si>
  <si>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</si>
  <si>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</si>
  <si>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</si>
  <si>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</si>
  <si>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</si>
  <si>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</si>
  <si>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</si>
  <si>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</si>
  <si>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</si>
  <si>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</si>
  <si>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</si>
  <si>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</si>
  <si>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</si>
  <si>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</si>
  <si>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</si>
  <si>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</si>
  <si>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</si>
  <si>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</si>
  <si>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</si>
  <si>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</si>
  <si>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</si>
  <si>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</si>
  <si>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</si>
  <si>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</si>
  <si>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</si>
  <si>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</si>
  <si>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</si>
  <si>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</si>
  <si>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</si>
  <si>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</si>
  <si>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</si>
  <si>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</si>
  <si>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</si>
  <si>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</si>
  <si>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</si>
  <si>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</si>
  <si>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</si>
  <si>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</si>
  <si>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</si>
  <si>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</si>
  <si>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</si>
  <si>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</si>
  <si>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</si>
  <si>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</si>
  <si>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</si>
  <si>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</si>
  <si>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</si>
  <si>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</si>
  <si>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</si>
  <si>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</si>
  <si>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</si>
  <si>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</si>
  <si>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</si>
  <si>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</si>
  <si>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</si>
  <si>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</si>
  <si>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</si>
  <si>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</si>
  <si>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</si>
  <si>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</si>
  <si>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</si>
  <si>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</si>
  <si>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</si>
  <si>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</si>
  <si>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</si>
  <si>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</si>
  <si>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</si>
  <si>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</si>
  <si>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</si>
  <si>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</si>
  <si>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</si>
  <si>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</si>
  <si>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</si>
  <si>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</si>
  <si>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</si>
  <si>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</si>
  <si>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</si>
  <si>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</si>
  <si>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</si>
  <si>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</si>
  <si>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</si>
  <si>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</si>
  <si>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</si>
  <si>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</si>
  <si>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</si>
  <si>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</si>
  <si>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</si>
  <si>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</si>
  <si>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</si>
  <si>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</si>
  <si>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</si>
  <si>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</si>
  <si>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</si>
  <si>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</si>
  <si>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</si>
  <si>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</si>
  <si>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</si>
  <si>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</si>
  <si>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</si>
  <si>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</si>
  <si>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</si>
  <si>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</si>
  <si>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</si>
  <si>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</si>
  <si>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</si>
  <si>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</si>
  <si>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</si>
  <si>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</si>
  <si>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</si>
  <si>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</si>
  <si>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</si>
  <si>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</si>
  <si>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</si>
  <si>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</si>
  <si>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</si>
  <si>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</si>
  <si>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</si>
  <si>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</si>
  <si>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</si>
  <si>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</si>
  <si>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</si>
  <si>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</si>
  <si>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</si>
  <si>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</si>
  <si>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</si>
  <si>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</si>
  <si>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</si>
  <si>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</si>
  <si>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</si>
  <si>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</si>
  <si>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</si>
  <si>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</si>
  <si>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</si>
  <si>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</si>
  <si>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</si>
  <si>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</si>
  <si>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</si>
  <si>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</si>
  <si>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</si>
  <si>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</si>
  <si>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</si>
  <si>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</si>
  <si>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</si>
  <si>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</si>
  <si>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</si>
  <si>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</si>
  <si>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</si>
  <si>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</si>
  <si>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</si>
  <si>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</si>
  <si>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</si>
  <si>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</si>
  <si>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</si>
  <si>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</si>
  <si>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</si>
  <si>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</si>
  <si>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</si>
  <si>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</si>
  <si>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</si>
  <si>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</si>
  <si>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</si>
  <si>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</si>
  <si>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</si>
  <si>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</si>
  <si>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</si>
  <si>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</si>
  <si>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</si>
  <si>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</si>
  <si>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</si>
  <si>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</si>
  <si>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</si>
  <si>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</si>
  <si>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</si>
  <si>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</si>
  <si>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</si>
  <si>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</si>
  <si>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</si>
  <si>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</si>
  <si>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</si>
  <si>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</si>
  <si>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</si>
  <si>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</si>
  <si>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</si>
  <si>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</si>
  <si>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</si>
  <si>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</si>
  <si>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</si>
  <si>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</si>
  <si>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</si>
  <si>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</si>
  <si>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</si>
  <si>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</si>
  <si>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</si>
  <si>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</si>
  <si>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</si>
  <si>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</si>
  <si>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</si>
  <si>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</si>
  <si>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</si>
  <si>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</si>
  <si>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</si>
  <si>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</si>
  <si>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</si>
  <si>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</si>
  <si>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</si>
  <si>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</si>
  <si>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</si>
  <si>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</si>
  <si>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</si>
  <si>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</si>
  <si>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</si>
  <si>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</si>
  <si>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</si>
  <si>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</si>
  <si>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</si>
  <si>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</si>
  <si>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</si>
  <si>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</si>
  <si>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</si>
  <si>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</si>
  <si>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</si>
  <si>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</si>
  <si>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</si>
  <si>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</si>
  <si>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</si>
  <si>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</si>
  <si>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</si>
  <si>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</si>
  <si>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</si>
  <si>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</si>
  <si>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</si>
  <si>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</si>
  <si>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</si>
  <si>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</si>
  <si>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</si>
  <si>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</si>
  <si>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</si>
  <si>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</si>
  <si>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</si>
  <si>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</si>
  <si>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</si>
  <si>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</si>
  <si>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</si>
  <si>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</si>
  <si>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</si>
  <si>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</si>
  <si>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</si>
  <si>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</si>
  <si>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</si>
  <si>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</si>
  <si>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</si>
  <si>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</si>
  <si>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</si>
  <si>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</si>
  <si>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</si>
  <si>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</si>
  <si>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</si>
  <si>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</si>
  <si>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</si>
  <si>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</si>
  <si>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</si>
  <si>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</si>
  <si>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</si>
  <si>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</si>
  <si>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</si>
  <si>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</si>
  <si>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</si>
  <si>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</si>
  <si>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</si>
  <si>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</si>
  <si>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</si>
  <si>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</si>
  <si>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</si>
  <si>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</si>
  <si>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</si>
  <si>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</si>
  <si>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</si>
  <si>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</si>
  <si>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</si>
  <si>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</si>
  <si>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</si>
  <si>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</si>
  <si>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</si>
  <si>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</si>
  <si>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</si>
  <si>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</si>
  <si>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</si>
  <si>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</si>
  <si>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</si>
  <si>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</si>
  <si>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</si>
  <si>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</si>
  <si>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</si>
  <si>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</si>
  <si>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</si>
  <si>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</si>
  <si>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</si>
  <si>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</si>
  <si>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</si>
  <si>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</si>
  <si>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</si>
  <si>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</si>
  <si>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</si>
  <si>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</si>
  <si>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</si>
  <si>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</si>
  <si>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</si>
  <si>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</si>
  <si>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</si>
  <si>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</si>
  <si>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</si>
  <si>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</si>
  <si>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</si>
  <si>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</si>
  <si>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</si>
  <si>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</si>
  <si>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</si>
  <si>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</si>
  <si>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</si>
  <si>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</si>
  <si>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</si>
  <si>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</si>
  <si>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</si>
  <si>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</si>
  <si>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</si>
  <si>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</si>
  <si>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</si>
  <si>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</si>
  <si>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</si>
  <si>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</si>
  <si>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</si>
  <si>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</si>
  <si>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</si>
  <si>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</si>
  <si>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</si>
  <si>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</si>
  <si>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</si>
  <si>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</si>
  <si>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</si>
  <si>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</si>
  <si>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</si>
  <si>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</si>
  <si>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</si>
  <si>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</si>
  <si>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</si>
  <si>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</si>
  <si>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</si>
  <si>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</si>
  <si>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</si>
  <si>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</si>
  <si>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</si>
  <si>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</si>
  <si>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</si>
  <si>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</si>
  <si>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</si>
  <si>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</si>
  <si>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</si>
  <si>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</si>
  <si>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</si>
  <si>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</si>
  <si>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</si>
  <si>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</si>
  <si>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</si>
  <si>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</si>
  <si>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</si>
  <si>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</si>
  <si>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</si>
  <si>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</si>
  <si>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</si>
  <si>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</si>
  <si>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</si>
  <si>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</si>
  <si>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</si>
  <si>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</si>
  <si>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</si>
  <si>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</si>
  <si>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</si>
  <si>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</si>
  <si>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</si>
  <si>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</si>
  <si>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</si>
  <si>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</si>
  <si>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</si>
  <si>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</si>
  <si>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</si>
  <si>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</si>
  <si>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</si>
  <si>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</si>
  <si>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</si>
  <si>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</si>
  <si>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</si>
  <si>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</si>
  <si>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</si>
  <si>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</si>
  <si>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</si>
  <si>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</si>
  <si>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</si>
  <si>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</si>
  <si>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</si>
  <si>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</si>
  <si>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</si>
  <si>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</si>
  <si>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</si>
  <si>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</si>
  <si>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</si>
  <si>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</si>
  <si>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</si>
  <si>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</si>
  <si>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</si>
  <si>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</si>
  <si>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</si>
  <si>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</si>
  <si>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</si>
  <si>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</si>
  <si>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</si>
  <si>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</si>
  <si>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</si>
  <si>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</si>
  <si>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</si>
  <si>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</si>
  <si>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</si>
  <si>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</si>
  <si>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</si>
  <si>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</si>
  <si>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</si>
  <si>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</si>
  <si>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</si>
  <si>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</si>
  <si>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</si>
  <si>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</si>
  <si>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</si>
  <si>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</si>
  <si>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</si>
  <si>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</si>
  <si>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</si>
  <si>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</si>
  <si>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</si>
  <si>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</si>
  <si>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</si>
  <si>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</si>
  <si>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</si>
  <si>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</si>
  <si>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</si>
  <si>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</si>
  <si>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</si>
  <si>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</si>
  <si>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</si>
  <si>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</si>
  <si>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</si>
  <si>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</si>
  <si>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</si>
  <si>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</si>
  <si>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</si>
  <si>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</si>
  <si>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</si>
  <si>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</si>
  <si>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</si>
  <si>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</si>
  <si>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</si>
  <si>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</si>
  <si>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</si>
  <si>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</si>
  <si>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</si>
  <si>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</si>
  <si>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</si>
  <si>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</si>
  <si>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</si>
  <si>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</si>
  <si>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</si>
  <si>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</si>
  <si>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</si>
  <si>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</si>
  <si>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</si>
  <si>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</si>
  <si>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</si>
  <si>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</si>
  <si>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</si>
  <si>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</si>
  <si>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</si>
  <si>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</si>
  <si>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</si>
  <si>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</si>
  <si>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</si>
  <si>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</si>
  <si>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</si>
  <si>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</si>
  <si>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</si>
  <si>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</si>
  <si>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</si>
  <si>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</si>
  <si>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</si>
  <si>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</si>
  <si>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</si>
  <si>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</si>
  <si>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</si>
  <si>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</si>
  <si>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</si>
  <si>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</si>
  <si>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</si>
  <si>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</si>
  <si>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</si>
  <si>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</si>
  <si>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</si>
  <si>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</si>
  <si>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</si>
  <si>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</si>
  <si>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</si>
  <si>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</si>
  <si>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</si>
  <si>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</si>
  <si>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</si>
  <si>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</si>
  <si>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</si>
  <si>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</si>
  <si>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</si>
  <si>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</si>
  <si>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</si>
  <si>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</si>
  <si>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</si>
  <si>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</si>
  <si>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</si>
  <si>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</si>
  <si>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</si>
  <si>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</si>
  <si>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</si>
  <si>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</si>
  <si>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</si>
  <si>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</si>
  <si>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</si>
  <si>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</si>
  <si>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</si>
  <si>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</si>
  <si>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</si>
  <si>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</si>
  <si>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</si>
  <si>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</si>
  <si>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</si>
  <si>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</si>
  <si>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</si>
  <si>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</si>
  <si>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</si>
  <si>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</si>
  <si>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</si>
  <si>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</si>
  <si>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</si>
  <si>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</si>
  <si>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</si>
  <si>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</si>
  <si>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</si>
  <si>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</si>
  <si>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</si>
  <si>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</si>
  <si>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</si>
  <si>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</si>
  <si>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</si>
  <si>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</si>
  <si>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</si>
  <si>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</si>
  <si>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</si>
  <si>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</si>
  <si>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</si>
  <si>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</si>
  <si>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</si>
  <si>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</si>
  <si>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</si>
  <si>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</si>
  <si>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</si>
  <si>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</si>
  <si>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</si>
  <si>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</si>
  <si>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</si>
  <si>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</si>
  <si>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</si>
  <si>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</si>
  <si>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</si>
  <si>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</si>
  <si>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</si>
  <si>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</si>
  <si>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</si>
  <si>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</si>
  <si>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</si>
  <si>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</si>
  <si>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</si>
  <si>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</si>
  <si>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</si>
  <si>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</si>
  <si>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</si>
  <si>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</si>
  <si>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</si>
  <si>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</si>
  <si>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</si>
  <si>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</si>
  <si>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</si>
  <si>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</si>
  <si>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</si>
  <si>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</si>
  <si>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</si>
  <si>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</si>
  <si>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</si>
  <si>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</si>
  <si>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</si>
  <si>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</si>
  <si>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</si>
  <si>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</si>
  <si>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</si>
  <si>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</si>
  <si>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</si>
  <si>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</si>
  <si>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</si>
  <si>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</si>
  <si>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</si>
  <si>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</si>
  <si>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</si>
  <si>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</si>
  <si>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</si>
  <si>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</si>
  <si>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</si>
  <si>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</si>
  <si>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</si>
  <si>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</si>
  <si>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</si>
  <si>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</si>
  <si>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</si>
  <si>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</si>
  <si>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</si>
  <si>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</si>
  <si>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</si>
  <si>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</si>
  <si>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</si>
  <si>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</si>
  <si>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</si>
  <si>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</si>
  <si>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</si>
  <si>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</si>
  <si>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</si>
  <si>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</si>
  <si>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</si>
  <si>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</si>
  <si>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</si>
  <si>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</si>
  <si>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</si>
  <si>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</si>
  <si>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</si>
  <si>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</si>
  <si>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</si>
  <si>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</si>
  <si>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</si>
  <si>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</si>
  <si>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</si>
  <si>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</si>
  <si>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</si>
  <si>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</si>
  <si>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</si>
  <si>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</si>
  <si>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</si>
  <si>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</si>
  <si>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</si>
  <si>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</si>
  <si>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</si>
  <si>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</si>
  <si>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</si>
  <si>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</si>
  <si>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</si>
  <si>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</si>
  <si>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</si>
  <si>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</si>
  <si>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</si>
  <si>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</si>
  <si>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</si>
  <si>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</si>
  <si>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</si>
  <si>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</si>
  <si>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</si>
  <si>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</si>
  <si>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</si>
  <si>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</si>
  <si>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</si>
  <si>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</si>
  <si>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</si>
  <si>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</si>
  <si>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</si>
  <si>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</si>
  <si>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</si>
  <si>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</si>
  <si>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</si>
  <si>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</si>
  <si>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</si>
  <si>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</si>
  <si>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</si>
  <si>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</si>
  <si>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</si>
  <si>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</si>
  <si>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</si>
  <si>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</si>
  <si>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</si>
  <si>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</si>
  <si>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</si>
  <si>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</si>
  <si>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</si>
  <si>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</si>
  <si>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</si>
  <si>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</si>
  <si>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</si>
  <si>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</si>
  <si>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</si>
  <si>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</si>
  <si>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</si>
  <si>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</si>
  <si>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</si>
  <si>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</si>
  <si>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</si>
  <si>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</si>
  <si>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</si>
  <si>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</si>
  <si>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</si>
  <si>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</si>
  <si>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</si>
  <si>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</si>
  <si>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</si>
  <si>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</si>
  <si>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</si>
  <si>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</si>
  <si>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</si>
  <si>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</si>
  <si>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</si>
  <si>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</si>
  <si>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</si>
  <si>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</si>
  <si>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</si>
  <si>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</si>
  <si>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</si>
  <si>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</si>
  <si>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</si>
  <si>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</si>
  <si>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</si>
  <si>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</si>
  <si>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</si>
  <si>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</si>
  <si>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</si>
  <si>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</si>
  <si>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</si>
  <si>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</si>
  <si>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</si>
  <si>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</si>
  <si>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</si>
  <si>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</si>
  <si>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</si>
  <si>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</si>
  <si>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</si>
  <si>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</si>
  <si>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</si>
  <si>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</si>
  <si>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</si>
  <si>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</si>
  <si>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</si>
  <si>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</si>
  <si>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</si>
  <si>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</si>
  <si>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</si>
  <si>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</si>
  <si>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</si>
  <si>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</si>
  <si>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</si>
  <si>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</si>
  <si>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</si>
  <si>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</si>
  <si>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</si>
  <si>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</si>
  <si>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</si>
  <si>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</si>
  <si>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</si>
  <si>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</si>
  <si>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</si>
  <si>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</si>
  <si>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</si>
  <si>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</si>
  <si>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</si>
  <si>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</si>
  <si>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</si>
  <si>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</si>
  <si>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</si>
  <si>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</si>
  <si>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</si>
  <si>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</si>
  <si>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</si>
  <si>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</si>
  <si>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</si>
  <si>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</si>
  <si>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</si>
  <si>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</si>
  <si>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</si>
  <si>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</si>
  <si>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</si>
  <si>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</si>
  <si>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</si>
  <si>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</si>
  <si>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</si>
  <si>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</si>
  <si>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</si>
  <si>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</si>
  <si>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</si>
  <si>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</si>
  <si>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</si>
  <si>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</si>
  <si>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</si>
  <si>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</si>
  <si>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</si>
  <si>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</si>
  <si>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</si>
  <si>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</si>
  <si>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</si>
  <si>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</si>
  <si>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</si>
  <si>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</si>
  <si>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</si>
  <si>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</si>
  <si>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</si>
  <si>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</si>
  <si>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</si>
  <si>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</si>
  <si>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</si>
  <si>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</si>
  <si>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</si>
  <si>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</si>
  <si>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</si>
  <si>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</si>
  <si>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</si>
  <si>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</si>
  <si>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</si>
  <si>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</si>
  <si>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</si>
  <si>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</si>
  <si>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</si>
  <si>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</si>
  <si>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</si>
  <si>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</si>
  <si>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</si>
  <si>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</si>
  <si>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</si>
  <si>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</si>
  <si>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</si>
  <si>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</si>
  <si>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</si>
  <si>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</si>
  <si>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</si>
  <si>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</si>
  <si>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</si>
  <si>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</si>
  <si>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</si>
  <si>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</si>
  <si>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</si>
  <si>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</si>
  <si>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</si>
  <si>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</si>
  <si>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</si>
  <si>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</si>
  <si>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</si>
  <si>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</si>
  <si>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</si>
  <si>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</si>
  <si>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</si>
  <si>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</si>
  <si>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</si>
  <si>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</si>
  <si>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</si>
  <si>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</si>
  <si>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</si>
  <si>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</si>
  <si>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</si>
  <si>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</si>
  <si>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</si>
  <si>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</si>
  <si>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</si>
  <si>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</si>
  <si>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</si>
  <si>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</si>
  <si>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</si>
  <si>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</si>
  <si>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</si>
  <si>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</si>
  <si>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</si>
  <si>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</si>
  <si>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</si>
  <si>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</si>
  <si>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</si>
  <si>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</si>
  <si>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</si>
  <si>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</si>
  <si>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</si>
  <si>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</si>
  <si>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</si>
  <si>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</si>
  <si>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</si>
  <si>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</si>
  <si>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</si>
  <si>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</si>
  <si>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</si>
  <si>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</si>
  <si>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</si>
  <si>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</si>
  <si>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</si>
  <si>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</si>
  <si>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</si>
  <si>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</si>
  <si>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</si>
  <si>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</si>
  <si>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</si>
  <si>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</si>
  <si>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</si>
  <si>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</si>
  <si>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</si>
  <si>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</si>
  <si>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</si>
  <si>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</si>
  <si>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</si>
  <si>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</si>
  <si>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</si>
  <si>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</si>
  <si>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</si>
  <si>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</si>
  <si>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</si>
  <si>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</si>
  <si>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</si>
  <si>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</si>
  <si>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</si>
  <si>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</si>
  <si>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</si>
  <si>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</si>
  <si>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</si>
  <si>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</si>
  <si>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</si>
  <si>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</si>
  <si>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</si>
  <si>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</si>
  <si>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</si>
  <si>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</si>
  <si>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</si>
  <si>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</si>
  <si>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</si>
  <si>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</si>
  <si>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</si>
  <si>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</si>
  <si>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</si>
  <si>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</si>
  <si>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</si>
  <si>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</si>
  <si>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</si>
  <si>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</si>
  <si>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</si>
  <si>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</si>
  <si>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</si>
  <si>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</si>
  <si>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</si>
  <si>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</si>
  <si>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</si>
  <si>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</si>
  <si>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</si>
  <si>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</si>
  <si>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</si>
  <si>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</si>
  <si>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</si>
  <si>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</si>
  <si>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</si>
  <si>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</si>
  <si>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</si>
  <si>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</si>
  <si>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</si>
  <si>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</si>
  <si>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</si>
  <si>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</si>
  <si>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</si>
  <si>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</si>
  <si>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</si>
  <si>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</si>
  <si>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</si>
  <si>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</si>
  <si>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</si>
  <si>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</si>
  <si>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</si>
  <si>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</si>
  <si>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</si>
  <si>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</si>
  <si>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</si>
  <si>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</si>
  <si>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</si>
  <si>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</si>
  <si>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</si>
  <si>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</si>
  <si>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</si>
  <si>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</si>
  <si>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</si>
  <si>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</si>
  <si>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</si>
  <si>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</si>
  <si>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</si>
  <si>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</si>
  <si>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</si>
  <si>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</si>
  <si>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</si>
  <si>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</si>
  <si>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</si>
  <si>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</si>
  <si>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</si>
  <si>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</si>
  <si>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</si>
  <si>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</si>
  <si>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</si>
  <si>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</si>
  <si>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</si>
  <si>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</si>
  <si>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</si>
  <si>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</si>
  <si>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</si>
  <si>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</si>
  <si>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</si>
  <si>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</si>
  <si>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</si>
  <si>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</si>
  <si>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</si>
  <si>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</si>
  <si>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</si>
  <si>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</si>
  <si>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</si>
  <si>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</si>
  <si>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</si>
  <si>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</si>
  <si>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</si>
  <si>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</si>
  <si>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</si>
  <si>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</si>
  <si>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</si>
  <si>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</si>
  <si>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</si>
  <si>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</si>
  <si>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</si>
  <si>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</si>
  <si>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</si>
  <si>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</si>
  <si>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</si>
  <si>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</si>
  <si>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</si>
  <si>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</si>
  <si>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</si>
  <si>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</si>
  <si>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</si>
  <si>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</si>
  <si>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</si>
  <si>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</si>
  <si>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</si>
  <si>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</si>
  <si>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</si>
  <si>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</si>
  <si>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</si>
  <si>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</si>
  <si>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</si>
  <si>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</si>
  <si>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</si>
  <si>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</si>
  <si>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</si>
  <si>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</si>
  <si>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</si>
  <si>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</si>
  <si>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</si>
  <si>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</si>
  <si>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</si>
  <si>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</si>
  <si>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</si>
  <si>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</si>
  <si>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</si>
  <si>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</si>
  <si>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</si>
  <si>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</si>
  <si>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</si>
  <si>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</si>
  <si>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</si>
  <si>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</si>
  <si>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</si>
  <si>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</si>
  <si>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</si>
  <si>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</si>
  <si>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</si>
  <si>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</si>
  <si>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</si>
  <si>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</si>
  <si>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</si>
  <si>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</si>
  <si>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</si>
  <si>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</si>
  <si>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</si>
  <si>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</si>
  <si>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</si>
  <si>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</si>
  <si>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</si>
  <si>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</si>
  <si>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</si>
  <si>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</si>
  <si>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</si>
  <si>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</si>
  <si>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</si>
  <si>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</si>
  <si>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</si>
  <si>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</si>
  <si>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</si>
  <si>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</si>
  <si>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</si>
  <si>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</si>
  <si>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</si>
  <si>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</si>
  <si>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</si>
  <si>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</si>
  <si>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</si>
  <si>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</si>
  <si>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</si>
  <si>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</si>
  <si>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</si>
  <si>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</si>
  <si>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</si>
  <si>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</si>
  <si>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</si>
  <si>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</si>
  <si>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</si>
  <si>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</si>
  <si>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</si>
  <si>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</si>
  <si>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</si>
  <si>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</si>
  <si>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</si>
  <si>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</si>
  <si>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</si>
  <si>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</si>
  <si>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</si>
  <si>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</si>
  <si>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</si>
  <si>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</si>
  <si>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</si>
  <si>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</si>
  <si>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</si>
  <si>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</si>
  <si>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</si>
  <si>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</si>
  <si>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</si>
  <si>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</si>
  <si>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</si>
  <si>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</si>
  <si>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</si>
  <si>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</si>
  <si>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</si>
  <si>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</si>
  <si>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</si>
  <si>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</si>
  <si>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</si>
  <si>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</si>
  <si>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</si>
  <si>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</si>
  <si>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</si>
  <si>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</si>
  <si>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</si>
  <si>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</si>
  <si>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</si>
  <si>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</si>
  <si>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</si>
  <si>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</si>
  <si>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</si>
  <si>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</si>
  <si>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</si>
  <si>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</si>
  <si>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</si>
  <si>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</si>
  <si>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</si>
  <si>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</si>
  <si>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</si>
  <si>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</si>
  <si>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</si>
  <si>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</si>
  <si>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</si>
  <si>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</si>
  <si>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</si>
  <si>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</si>
  <si>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</si>
  <si>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</si>
  <si>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</si>
  <si>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</si>
  <si>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</si>
  <si>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</si>
  <si>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</si>
  <si>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</si>
  <si>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</si>
  <si>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</si>
  <si>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</si>
  <si>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</si>
  <si>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</si>
  <si>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</si>
  <si>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</si>
  <si>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</si>
  <si>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</si>
  <si>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</si>
  <si>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</si>
  <si>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</si>
  <si>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</si>
  <si>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</si>
  <si>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</si>
  <si>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</si>
  <si>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</si>
  <si>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</si>
  <si>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</si>
  <si>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</si>
  <si>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</si>
  <si>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</si>
  <si>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</si>
  <si>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</si>
  <si>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</si>
  <si>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</si>
  <si>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</si>
  <si>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</si>
  <si>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</si>
  <si>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</si>
  <si>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</si>
  <si>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</si>
  <si>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</si>
  <si>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</si>
  <si>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</si>
  <si>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</si>
  <si>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</si>
  <si>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</si>
  <si>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</si>
  <si>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</si>
  <si>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</si>
  <si>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</si>
  <si>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</si>
  <si>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</si>
  <si>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</si>
  <si>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</si>
  <si>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</si>
  <si>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</si>
  <si>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</si>
  <si>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</si>
  <si>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</si>
  <si>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</si>
  <si>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</si>
  <si>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</si>
  <si>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</si>
  <si>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</si>
  <si>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</si>
  <si>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</si>
  <si>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</si>
  <si>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</si>
  <si>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</si>
  <si>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</si>
  <si>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</si>
  <si>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</si>
  <si>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</si>
  <si>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</si>
  <si>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</si>
  <si>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</si>
  <si>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</si>
  <si>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</si>
  <si>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</si>
  <si>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</si>
  <si>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</si>
  <si>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</si>
  <si>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</si>
  <si>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</si>
  <si>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</si>
  <si>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</si>
  <si>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</si>
  <si>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</si>
  <si>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</si>
  <si>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</si>
  <si>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</si>
  <si>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</si>
  <si>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</si>
  <si>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</si>
  <si>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</si>
  <si>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</si>
  <si>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</si>
  <si>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</si>
  <si>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</si>
  <si>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</si>
  <si>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</si>
  <si>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</si>
  <si>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</si>
  <si>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</si>
  <si>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</si>
  <si>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</si>
  <si>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</si>
  <si>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</si>
  <si>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</si>
  <si>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</si>
  <si>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</si>
  <si>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</si>
  <si>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</si>
  <si>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</si>
  <si>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</si>
  <si>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</si>
  <si>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</si>
  <si>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</si>
  <si>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</si>
  <si>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</si>
  <si>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</si>
  <si>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</si>
  <si>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</si>
  <si>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</si>
  <si>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</si>
  <si>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</si>
  <si>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</si>
  <si>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</si>
  <si>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</si>
  <si>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</si>
  <si>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</si>
  <si>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</si>
  <si>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</si>
  <si>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</si>
  <si>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</si>
  <si>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</si>
  <si>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</si>
  <si>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</si>
  <si>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</si>
  <si>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</si>
  <si>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</si>
  <si>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</si>
  <si>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</si>
  <si>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</si>
  <si>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</si>
  <si>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</si>
  <si>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</si>
  <si>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</si>
  <si>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</si>
  <si>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</si>
  <si>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</si>
  <si>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</si>
  <si>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</si>
  <si>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</si>
  <si>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</si>
  <si>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</si>
  <si>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</si>
  <si>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</si>
  <si>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</si>
  <si>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</si>
  <si>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</si>
  <si>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</si>
  <si>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</si>
  <si>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</si>
  <si>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</si>
  <si>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</si>
  <si>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</si>
  <si>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</si>
  <si>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</si>
  <si>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</si>
  <si>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</si>
  <si>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</si>
  <si>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</si>
  <si>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</si>
  <si>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</si>
  <si>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</si>
  <si>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</si>
  <si>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</si>
  <si>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</si>
  <si>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</si>
  <si>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</si>
  <si>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</si>
  <si>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</si>
  <si>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</si>
  <si>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</si>
  <si>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</si>
  <si>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</si>
  <si>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</si>
  <si>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</si>
  <si>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</si>
  <si>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</si>
  <si>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</si>
  <si>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</si>
  <si>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</si>
  <si>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</si>
  <si>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</si>
  <si>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</si>
  <si>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</si>
  <si>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</si>
  <si>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</si>
  <si>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</si>
  <si>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</si>
  <si>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</si>
  <si>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</si>
  <si>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</si>
  <si>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</si>
  <si>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</si>
  <si>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</si>
  <si>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</si>
  <si>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</si>
  <si>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</si>
  <si>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</si>
  <si>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</si>
  <si>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</si>
  <si>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</si>
  <si>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</si>
  <si>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</si>
  <si>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</si>
  <si>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</si>
  <si>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</si>
  <si>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</si>
  <si>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</si>
  <si>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</si>
  <si>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</si>
  <si>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</si>
  <si>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</si>
  <si>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</si>
  <si>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</si>
  <si>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</si>
  <si>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</si>
  <si>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</si>
  <si>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</si>
  <si>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</si>
  <si>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</si>
  <si>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</si>
  <si>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</si>
  <si>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</si>
  <si>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</si>
  <si>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</si>
  <si>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</si>
  <si>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</si>
  <si>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</si>
  <si>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</si>
  <si>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</si>
  <si>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</si>
  <si>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</si>
  <si>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</si>
  <si>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</si>
  <si>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</si>
  <si>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</si>
  <si>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</si>
  <si>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</si>
  <si>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</si>
  <si>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</si>
  <si>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</si>
  <si>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</si>
  <si>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</si>
  <si>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</si>
  <si>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</si>
  <si>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</si>
  <si>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</si>
  <si>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</si>
  <si>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</si>
  <si>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</si>
  <si>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</si>
  <si>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</si>
  <si>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</si>
  <si>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</si>
  <si>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</si>
  <si>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</si>
  <si>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</si>
  <si>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</si>
  <si>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</si>
  <si>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</si>
  <si>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</si>
  <si>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</si>
  <si>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</si>
  <si>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</si>
  <si>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</si>
  <si>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</si>
  <si>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</si>
  <si>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</si>
  <si>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</si>
  <si>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</si>
  <si>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</si>
  <si>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</si>
  <si>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</si>
  <si>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</si>
  <si>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</si>
  <si>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</si>
  <si>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</si>
  <si>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</si>
  <si>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</si>
  <si>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</si>
  <si>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</si>
  <si>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</si>
  <si>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</si>
  <si>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</si>
  <si>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</si>
  <si>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</si>
  <si>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</si>
  <si>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</si>
  <si>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</si>
  <si>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</si>
  <si>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</si>
  <si>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</si>
  <si>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</si>
  <si>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</si>
  <si>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</si>
  <si>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</si>
  <si>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</si>
  <si>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</si>
  <si>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</si>
  <si>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</si>
  <si>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</si>
  <si>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</si>
  <si>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</si>
  <si>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</si>
  <si>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</si>
  <si>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</si>
  <si>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</si>
  <si>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</si>
  <si>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</si>
  <si>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</si>
  <si>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</si>
  <si>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</si>
  <si>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</si>
  <si>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</si>
  <si>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</si>
  <si>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</si>
  <si>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</si>
  <si>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</si>
  <si>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</si>
  <si>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</si>
  <si>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</si>
  <si>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</si>
  <si>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</si>
  <si>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</si>
  <si>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</si>
  <si>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</si>
  <si>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</si>
  <si>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</si>
  <si>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</si>
  <si>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</si>
  <si>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</si>
  <si>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</si>
  <si>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</si>
  <si>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</si>
  <si>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</si>
  <si>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</si>
  <si>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</si>
  <si>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</si>
  <si>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</si>
  <si>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</si>
  <si>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</si>
  <si>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</si>
  <si>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</si>
  <si>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</si>
  <si>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</si>
  <si>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</si>
  <si>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</si>
  <si>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</si>
  <si>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</si>
  <si>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</si>
  <si>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</si>
  <si>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</si>
  <si>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</si>
  <si>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</si>
  <si>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</si>
  <si>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</si>
  <si>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</si>
  <si>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</si>
  <si>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</si>
  <si>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</si>
  <si>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</si>
  <si>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</si>
  <si>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</si>
  <si>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</si>
  <si>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</si>
  <si>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</si>
  <si>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</si>
  <si>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</si>
  <si>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</si>
  <si>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</si>
  <si>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</si>
  <si>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</si>
  <si>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</si>
  <si>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</si>
  <si>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</si>
  <si>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</si>
  <si>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</si>
  <si>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</si>
  <si>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</si>
  <si>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</si>
  <si>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</si>
  <si>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</si>
  <si>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</si>
  <si>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</si>
  <si>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</si>
  <si>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</si>
  <si>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</si>
  <si>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</si>
  <si>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</si>
  <si>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</si>
  <si>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</si>
  <si>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</si>
  <si>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</si>
  <si>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</si>
  <si>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</si>
  <si>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</si>
  <si>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</si>
  <si>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</si>
  <si>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</si>
  <si>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</si>
  <si>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</si>
  <si>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</si>
  <si>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</si>
  <si>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</si>
  <si>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</si>
  <si>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</si>
  <si>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</si>
  <si>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</si>
  <si>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</si>
  <si>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</si>
  <si>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</si>
  <si>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</si>
  <si>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</si>
  <si>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</si>
  <si>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</si>
  <si>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</si>
  <si>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</si>
  <si>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</si>
  <si>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</si>
  <si>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</si>
  <si>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</si>
  <si>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</si>
  <si>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</si>
  <si>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</si>
  <si>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</si>
  <si>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</si>
  <si>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</si>
  <si>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</si>
  <si>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</si>
  <si>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</si>
  <si>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</si>
  <si>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</si>
  <si>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</si>
  <si>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</si>
  <si>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</si>
  <si>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</si>
  <si>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</si>
  <si>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</si>
  <si>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</si>
  <si>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</si>
  <si>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</si>
  <si>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</si>
  <si>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</si>
  <si>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</si>
  <si>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</si>
  <si>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</si>
  <si>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</si>
  <si>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</si>
  <si>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</si>
  <si>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</si>
  <si>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</si>
  <si>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</si>
  <si>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</si>
  <si>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</si>
  <si>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</si>
  <si>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</si>
  <si>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</si>
  <si>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</si>
  <si>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</si>
  <si>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</si>
  <si>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</si>
  <si>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</si>
  <si>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</si>
  <si>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</si>
  <si>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</si>
  <si>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</si>
  <si>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</si>
  <si>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</si>
  <si>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</si>
  <si>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</si>
  <si>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</si>
  <si>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</si>
  <si>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</si>
  <si>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</si>
  <si>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</si>
  <si>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</si>
  <si>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</si>
  <si>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</si>
  <si>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</si>
  <si>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</si>
  <si>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</si>
  <si>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</si>
  <si>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</si>
  <si>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</si>
  <si>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</si>
  <si>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</si>
  <si>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</si>
  <si>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</si>
  <si>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</si>
  <si>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</si>
  <si>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</si>
  <si>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</si>
  <si>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</si>
  <si>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</si>
  <si>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</si>
  <si>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</si>
  <si>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</si>
  <si>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</si>
  <si>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</si>
  <si>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</si>
  <si>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</si>
  <si>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</si>
  <si>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</si>
  <si>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</si>
  <si>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</si>
  <si>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</si>
  <si>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</si>
  <si>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</si>
  <si>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</si>
  <si>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</si>
  <si>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</si>
  <si>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</si>
  <si>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</si>
  <si>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</si>
  <si>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</si>
  <si>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</si>
  <si>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</si>
  <si>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</si>
  <si>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</si>
  <si>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</si>
  <si>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</si>
  <si>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</si>
  <si>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</si>
  <si>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</si>
  <si>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</si>
  <si>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</si>
  <si>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</si>
  <si>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</si>
  <si>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</si>
  <si>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</si>
  <si>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</si>
  <si>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</si>
  <si>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</si>
  <si>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</si>
  <si>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</si>
  <si>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</si>
  <si>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</si>
  <si>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</si>
  <si>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</si>
  <si>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</si>
  <si>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</si>
  <si>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</si>
  <si>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</si>
  <si>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</si>
  <si>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</si>
  <si>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</si>
  <si>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</si>
  <si>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</si>
  <si>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</si>
  <si>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</si>
  <si>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</si>
  <si>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</si>
  <si>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</si>
  <si>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</si>
  <si>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</si>
  <si>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</si>
  <si>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</si>
  <si>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</si>
  <si>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</si>
  <si>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</si>
  <si>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</si>
  <si>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</si>
  <si>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</si>
  <si>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</si>
  <si>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</si>
  <si>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</si>
  <si>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</si>
  <si>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</si>
  <si>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</si>
  <si>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</si>
  <si>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</si>
  <si>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</si>
  <si>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</si>
  <si>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</si>
  <si>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</si>
  <si>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</si>
  <si>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</si>
  <si>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</si>
  <si>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</si>
  <si>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</si>
  <si>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</si>
  <si>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</si>
  <si>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</si>
  <si>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</si>
  <si>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</si>
  <si>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</si>
  <si>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</si>
  <si>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</si>
  <si>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</si>
  <si>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</si>
  <si>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</si>
  <si>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</si>
  <si>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</si>
  <si>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</si>
  <si>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</si>
  <si>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</si>
  <si>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</si>
  <si>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</si>
  <si>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</si>
  <si>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</si>
  <si>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</si>
  <si>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</si>
  <si>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</si>
  <si>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</si>
  <si>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</si>
  <si>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</si>
  <si>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</si>
  <si>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</si>
  <si>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</si>
  <si>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</si>
  <si>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</si>
  <si>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</si>
  <si>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</si>
  <si>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</si>
  <si>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</si>
  <si>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</si>
  <si>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</si>
  <si>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</si>
  <si>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</si>
  <si>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</si>
  <si>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</si>
  <si>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</si>
  <si>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</si>
  <si>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</si>
  <si>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</si>
  <si>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</si>
  <si>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</si>
  <si>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</si>
  <si>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</si>
  <si>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</si>
  <si>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</si>
  <si>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</si>
  <si>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</si>
  <si>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</si>
  <si>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</si>
  <si>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</si>
  <si>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</si>
  <si>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</si>
  <si>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</si>
  <si>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</si>
  <si>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</si>
  <si>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</si>
  <si>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</si>
  <si>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</si>
  <si>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</si>
  <si>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</si>
  <si>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</si>
  <si>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</si>
  <si>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</si>
  <si>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</si>
  <si>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</si>
  <si>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</si>
  <si>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</si>
  <si>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</si>
  <si>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</si>
  <si>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</si>
  <si>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</si>
  <si>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</si>
  <si>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</si>
  <si>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</si>
  <si>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</si>
  <si>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</si>
  <si>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</si>
  <si>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</si>
  <si>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</si>
  <si>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</si>
  <si>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</si>
  <si>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</si>
  <si>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</si>
  <si>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</si>
  <si>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</si>
  <si>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</si>
  <si>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</si>
  <si>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</si>
  <si>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</si>
  <si>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</si>
  <si>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</si>
  <si>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</si>
  <si>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</si>
  <si>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</si>
  <si>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</si>
  <si>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</si>
  <si>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</si>
  <si>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</si>
  <si>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</si>
  <si>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</si>
  <si>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</si>
  <si>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</si>
  <si>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</si>
  <si>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</si>
  <si>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</si>
  <si>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</si>
  <si>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</si>
  <si>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</si>
  <si>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</si>
  <si>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</si>
  <si>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</si>
  <si>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</si>
  <si>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</si>
  <si>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</si>
  <si>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</si>
  <si>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</si>
  <si>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</si>
  <si>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</si>
  <si>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</si>
  <si>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</si>
  <si>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</si>
  <si>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</si>
  <si>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</si>
  <si>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</si>
  <si>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</si>
  <si>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</si>
  <si>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</si>
  <si>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</si>
  <si>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</si>
  <si>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</si>
  <si>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</si>
  <si>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</si>
  <si>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</si>
  <si>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</si>
  <si>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</si>
  <si>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</si>
  <si>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</si>
  <si>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</si>
  <si>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</si>
  <si>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</si>
  <si>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</si>
  <si>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</si>
  <si>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</si>
  <si>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</si>
  <si>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</si>
  <si>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</si>
  <si>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</si>
  <si>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</si>
  <si>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</si>
  <si>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</si>
  <si>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</si>
  <si>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</si>
  <si>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</si>
  <si>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</si>
  <si>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</si>
  <si>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</si>
  <si>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</si>
  <si>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</si>
  <si>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</si>
  <si>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</si>
  <si>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</si>
  <si>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</si>
  <si>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</si>
  <si>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</si>
  <si>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</si>
  <si>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</si>
  <si>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</si>
  <si>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</si>
  <si>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</si>
  <si>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</si>
  <si>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</si>
  <si>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</si>
  <si>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</si>
  <si>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</si>
  <si>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</si>
  <si>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</si>
  <si>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</si>
  <si>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</si>
  <si>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</si>
  <si>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</si>
  <si>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</si>
  <si>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</si>
  <si>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</si>
  <si>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</si>
  <si>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</si>
  <si>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</si>
  <si>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</si>
  <si>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</si>
  <si>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</si>
  <si>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</si>
  <si>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</si>
  <si>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</si>
  <si>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</si>
  <si>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</si>
  <si>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</si>
  <si>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</si>
  <si>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</si>
  <si>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</si>
  <si>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</si>
  <si>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</si>
  <si>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</si>
  <si>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</si>
  <si>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</si>
  <si>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</si>
  <si>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</si>
  <si>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</si>
  <si>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</si>
  <si>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</si>
  <si>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</si>
  <si>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</si>
  <si>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</si>
  <si>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</si>
  <si>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</si>
  <si>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</si>
  <si>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</si>
  <si>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</si>
  <si>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</si>
  <si>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</si>
  <si>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</si>
  <si>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</si>
  <si>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</si>
  <si>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</si>
  <si>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</si>
  <si>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</si>
  <si>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</si>
  <si>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</si>
  <si>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</si>
  <si>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</si>
  <si>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</si>
  <si>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</si>
  <si>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</si>
  <si>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</si>
  <si>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</si>
  <si>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</si>
  <si>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</si>
  <si>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</si>
  <si>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</si>
  <si>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</si>
  <si>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</si>
  <si>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</si>
  <si>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</si>
  <si>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</si>
  <si>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</si>
  <si>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</si>
  <si>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</si>
  <si>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</si>
  <si>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</si>
  <si>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</si>
  <si>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</si>
  <si>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</si>
  <si>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</si>
  <si>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</si>
  <si>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</si>
  <si>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</si>
  <si>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</si>
  <si>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</si>
  <si>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</si>
  <si>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</si>
  <si>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</si>
  <si>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</si>
  <si>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</si>
  <si>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</si>
  <si>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</si>
  <si>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</si>
  <si>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</si>
  <si>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</si>
  <si>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</si>
  <si>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</si>
  <si>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</si>
  <si>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</si>
  <si>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</si>
  <si>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</si>
  <si>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</si>
  <si>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</si>
  <si>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</si>
  <si>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</si>
  <si>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</si>
  <si>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</si>
  <si>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</si>
  <si>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</si>
  <si>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</si>
  <si>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</si>
  <si>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</si>
  <si>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</si>
  <si>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</si>
  <si>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</si>
  <si>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</si>
  <si>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</si>
  <si>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</si>
  <si>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</si>
  <si>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</si>
  <si>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</si>
  <si>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</si>
  <si>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</si>
  <si>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</si>
  <si>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</si>
  <si>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</si>
  <si>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</si>
  <si>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</si>
  <si>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</si>
  <si>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</si>
  <si>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</si>
  <si>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</si>
  <si>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</si>
  <si>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</si>
  <si>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</si>
  <si>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</si>
  <si>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</si>
  <si>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</si>
  <si>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</si>
  <si>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</si>
  <si>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</si>
  <si>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</si>
  <si>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</si>
  <si>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</si>
  <si>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</si>
  <si>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</si>
  <si>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</si>
  <si>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</si>
  <si>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</si>
  <si>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</si>
  <si>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</si>
  <si>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</si>
  <si>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</si>
  <si>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</si>
  <si>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</si>
  <si>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</si>
  <si>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</si>
  <si>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</si>
  <si>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</si>
  <si>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</si>
  <si>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</si>
  <si>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</si>
  <si>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</si>
  <si>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</si>
  <si>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</si>
  <si>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</si>
  <si>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</si>
  <si>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</si>
  <si>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</si>
  <si>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</si>
  <si>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</si>
  <si>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</si>
  <si>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</si>
  <si>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</si>
  <si>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</si>
  <si>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</si>
  <si>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</si>
  <si>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</si>
  <si>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</si>
  <si>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</si>
  <si>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</si>
  <si>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</si>
  <si>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</si>
  <si>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</si>
  <si>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</si>
  <si>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</si>
  <si>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</si>
  <si>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</si>
  <si>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</si>
  <si>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</si>
  <si>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</si>
  <si>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</si>
  <si>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</si>
  <si>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</si>
  <si>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</si>
  <si>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</si>
  <si>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</si>
  <si>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</si>
  <si>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</si>
  <si>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</si>
  <si>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</si>
  <si>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</si>
  <si>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</si>
  <si>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</si>
  <si>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</si>
  <si>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</si>
  <si>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</si>
  <si>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</si>
  <si>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</si>
  <si>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</si>
  <si>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</si>
  <si>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</si>
  <si>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</si>
  <si>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</si>
  <si>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</si>
  <si>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</si>
  <si>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</si>
  <si>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</si>
  <si>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</si>
  <si>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</si>
  <si>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</si>
  <si>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</si>
  <si>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</si>
  <si>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</si>
  <si>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</si>
  <si>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</si>
  <si>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</si>
  <si>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</si>
  <si>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</si>
  <si>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</si>
  <si>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</si>
  <si>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</si>
  <si>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</si>
  <si>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</si>
  <si>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</si>
  <si>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</si>
  <si>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</si>
  <si>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</si>
  <si>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</si>
  <si>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</si>
  <si>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</si>
  <si>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</si>
  <si>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</si>
  <si>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</si>
  <si>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</si>
  <si>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</si>
  <si>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</si>
  <si>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</si>
  <si>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</si>
  <si>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</si>
  <si>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</si>
  <si>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</si>
  <si>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</si>
  <si>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</si>
  <si>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</si>
  <si>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</si>
  <si>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</si>
  <si>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</si>
  <si>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</si>
  <si>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</si>
  <si>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</si>
  <si>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</si>
  <si>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</si>
  <si>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</si>
  <si>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</si>
  <si>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</si>
  <si>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</si>
  <si>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</si>
  <si>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</si>
  <si>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</si>
  <si>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</si>
  <si>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</si>
  <si>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</si>
  <si>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</si>
  <si>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</si>
  <si>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</si>
  <si>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</si>
  <si>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</si>
  <si>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</si>
  <si>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</si>
  <si>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</si>
  <si>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</si>
  <si>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</si>
  <si>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</si>
  <si>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</si>
  <si>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</si>
  <si>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</si>
  <si>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</si>
  <si>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</si>
  <si>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</si>
  <si>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</si>
  <si>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</si>
  <si>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</si>
  <si>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</si>
  <si>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</si>
  <si>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</si>
  <si>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</si>
  <si>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</si>
  <si>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</si>
  <si>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</si>
  <si>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</si>
  <si>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</si>
  <si>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</si>
  <si>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</si>
  <si>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</si>
  <si>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</si>
  <si>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</si>
  <si>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</si>
  <si>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</si>
  <si>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</si>
  <si>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</si>
  <si>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</si>
  <si>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</si>
  <si>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</si>
  <si>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</si>
  <si>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</si>
  <si>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</si>
  <si>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</si>
  <si>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</si>
  <si>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</si>
  <si>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</si>
  <si>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</si>
  <si>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</si>
  <si>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</si>
  <si>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</si>
  <si>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</si>
  <si>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</si>
  <si>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</si>
  <si>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</si>
  <si>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</si>
  <si>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</si>
  <si>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</si>
  <si>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</si>
  <si>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</si>
  <si>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</si>
  <si>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</si>
  <si>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</si>
  <si>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</si>
  <si>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</si>
  <si>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</si>
  <si>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</si>
  <si>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</si>
  <si>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</si>
  <si>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</si>
  <si>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</si>
  <si>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</si>
  <si>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</si>
  <si>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</si>
  <si>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</si>
  <si>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</si>
  <si>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</si>
  <si>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</si>
  <si>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</si>
  <si>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</si>
  <si>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</si>
  <si>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</si>
  <si>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</si>
  <si>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</si>
  <si>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</si>
  <si>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</si>
  <si>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</si>
  <si>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</si>
  <si>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</si>
  <si>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</si>
  <si>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</si>
  <si>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</si>
  <si>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</si>
  <si>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</si>
  <si>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</si>
  <si>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</si>
  <si>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</si>
  <si>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</si>
  <si>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</si>
  <si>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</si>
  <si>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</si>
  <si>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</si>
  <si>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</si>
  <si>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</si>
  <si>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</si>
  <si>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</si>
  <si>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</si>
  <si>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</si>
  <si>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</si>
  <si>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</si>
  <si>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</si>
  <si>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</si>
  <si>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</si>
  <si>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</si>
  <si>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</si>
  <si>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</si>
  <si>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</si>
  <si>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</si>
  <si>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</si>
  <si>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</si>
  <si>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</si>
  <si>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</si>
  <si>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</si>
  <si>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</si>
  <si>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</si>
  <si>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</si>
  <si>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</si>
  <si>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</si>
  <si>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</si>
  <si>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</si>
  <si>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</si>
  <si>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</si>
  <si>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</si>
  <si>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</si>
  <si>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</si>
  <si>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</si>
  <si>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</si>
  <si>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</si>
  <si>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</si>
  <si>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</si>
  <si>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</si>
  <si>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</si>
  <si>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</si>
  <si>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</si>
  <si>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</si>
  <si>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</si>
  <si>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</si>
  <si>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</si>
  <si>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</si>
  <si>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</si>
  <si>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</si>
  <si>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</si>
  <si>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</si>
  <si>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</si>
  <si>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</si>
  <si>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</si>
  <si>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</si>
  <si>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</si>
  <si>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</si>
  <si>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</si>
  <si>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</si>
  <si>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</si>
  <si>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</si>
  <si>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</si>
  <si>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</si>
  <si>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</si>
  <si>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</si>
  <si>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</si>
  <si>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</si>
  <si>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</si>
  <si>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</si>
  <si>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</si>
  <si>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</si>
  <si>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</si>
  <si>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</si>
  <si>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</si>
  <si>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</si>
  <si>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</si>
  <si>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</si>
  <si>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</si>
  <si>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</si>
  <si>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</si>
  <si>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</si>
  <si>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</si>
  <si>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</si>
  <si>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</si>
  <si>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</si>
  <si>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</si>
  <si>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</si>
  <si>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</si>
  <si>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</si>
  <si>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</si>
  <si>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</si>
  <si>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</si>
  <si>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</si>
  <si>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</si>
  <si>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</si>
  <si>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</si>
  <si>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</si>
  <si>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</si>
  <si>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</si>
  <si>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</si>
  <si>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</si>
  <si>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</si>
  <si>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</si>
  <si>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</si>
  <si>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</si>
  <si>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</si>
  <si>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</si>
  <si>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</si>
  <si>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</si>
  <si>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</si>
  <si>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</si>
  <si>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</si>
  <si>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</si>
  <si>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</si>
  <si>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</si>
  <si>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</si>
  <si>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</si>
  <si>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</si>
  <si>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</si>
  <si>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</si>
  <si>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</si>
  <si>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</si>
  <si>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</si>
  <si>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</si>
  <si>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</si>
  <si>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</si>
  <si>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</si>
  <si>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</si>
  <si>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</si>
  <si>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</si>
  <si>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</si>
  <si>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</si>
  <si>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</si>
  <si>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</si>
  <si>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</si>
  <si>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</si>
  <si>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</si>
  <si>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</si>
  <si>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</si>
  <si>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</si>
  <si>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</si>
  <si>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</si>
  <si>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</si>
  <si>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</si>
  <si>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</si>
  <si>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</si>
  <si>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</si>
  <si>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</si>
  <si>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</si>
  <si>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</si>
  <si>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</si>
  <si>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</si>
  <si>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</si>
  <si>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</si>
  <si>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</si>
  <si>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</si>
  <si>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</si>
  <si>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</si>
  <si>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</si>
  <si>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</si>
  <si>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</si>
  <si>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</si>
  <si>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</si>
  <si>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</si>
  <si>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</si>
  <si>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</si>
  <si>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</si>
  <si>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</si>
  <si>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</si>
  <si>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</si>
  <si>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</si>
  <si>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</si>
  <si>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</si>
  <si>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</si>
  <si>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</si>
  <si>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</si>
  <si>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</si>
  <si>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</si>
  <si>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</si>
  <si>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</si>
  <si>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</si>
  <si>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</si>
  <si>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</si>
  <si>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</si>
  <si>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</si>
  <si>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</si>
  <si>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</si>
  <si>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</si>
  <si>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</si>
  <si>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</si>
  <si>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</si>
  <si>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</si>
  <si>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</si>
  <si>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</si>
  <si>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</si>
  <si>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</si>
  <si>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</si>
  <si>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</si>
  <si>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</si>
  <si>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</si>
  <si>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</si>
  <si>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</si>
  <si>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</si>
  <si>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</si>
  <si>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</si>
  <si>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</si>
  <si>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</si>
  <si>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</si>
  <si>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</si>
  <si>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</si>
  <si>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</si>
  <si>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</si>
  <si>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</si>
  <si>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</si>
  <si>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</si>
  <si>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</si>
  <si>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</si>
  <si>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</si>
  <si>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</si>
  <si>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</si>
  <si>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</si>
  <si>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</si>
  <si>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</si>
  <si>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</si>
  <si>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</si>
  <si>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</si>
  <si>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</si>
  <si>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</si>
  <si>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</si>
  <si>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</si>
  <si>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</si>
  <si>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</si>
  <si>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</si>
  <si>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</si>
  <si>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</si>
  <si>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</si>
  <si>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</si>
  <si>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</si>
  <si>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</si>
  <si>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</si>
  <si>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</si>
  <si>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</si>
  <si>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</si>
  <si>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</si>
  <si>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</si>
  <si>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</si>
  <si>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</si>
  <si>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</si>
  <si>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</si>
  <si>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</si>
  <si>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</si>
  <si>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</si>
  <si>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</si>
  <si>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</si>
  <si>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</si>
  <si>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</si>
  <si>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</si>
  <si>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</si>
  <si>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</si>
  <si>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</si>
  <si>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</si>
  <si>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</si>
  <si>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</si>
  <si>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</si>
  <si>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</si>
  <si>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</si>
  <si>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</si>
  <si>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</si>
  <si>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</si>
  <si>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</si>
  <si>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</si>
  <si>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</si>
  <si>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</si>
  <si>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</si>
  <si>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</si>
  <si>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</si>
  <si>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</si>
  <si>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</si>
  <si>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</si>
  <si>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</si>
  <si>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</si>
  <si>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</si>
  <si>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</si>
  <si>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</si>
  <si>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</si>
  <si>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</si>
  <si>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</si>
  <si>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</si>
  <si>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</si>
  <si>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</si>
  <si>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</si>
  <si>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</si>
  <si>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</si>
  <si>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</si>
  <si>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</si>
  <si>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</si>
  <si>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</si>
  <si>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</si>
  <si>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</si>
  <si>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</si>
  <si>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</si>
  <si>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</si>
  <si>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</si>
  <si>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</si>
  <si>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</si>
  <si>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</si>
  <si>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</si>
  <si>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</si>
  <si>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</si>
  <si>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</si>
  <si>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</si>
  <si>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</si>
  <si>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</si>
  <si>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</si>
  <si>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</si>
  <si>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</si>
  <si>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</si>
  <si>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</si>
  <si>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</si>
  <si>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</si>
  <si>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</si>
  <si>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</si>
  <si>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</si>
  <si>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</si>
  <si>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</si>
  <si>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</si>
  <si>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</si>
  <si>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</si>
  <si>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</si>
  <si>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</si>
  <si>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</si>
  <si>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</si>
  <si>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</si>
  <si>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</si>
  <si>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</si>
  <si>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</si>
  <si>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</si>
  <si>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</si>
  <si>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</si>
  <si>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</si>
  <si>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</si>
  <si>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</si>
  <si>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</si>
  <si>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</si>
  <si>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</si>
  <si>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</si>
  <si>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</si>
  <si>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</si>
  <si>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</si>
  <si>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</si>
  <si>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</si>
  <si>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</si>
  <si>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</si>
  <si>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</si>
  <si>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</si>
  <si>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</si>
  <si>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</si>
  <si>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</si>
  <si>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</si>
  <si>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</si>
  <si>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</si>
  <si>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</si>
  <si>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</si>
  <si>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</si>
  <si>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</si>
  <si>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</si>
  <si>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</si>
  <si>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</si>
  <si>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</si>
  <si>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</si>
  <si>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</si>
  <si>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</si>
  <si>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</si>
  <si>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</si>
  <si>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</si>
  <si>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</si>
  <si>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</si>
  <si>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</si>
  <si>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</si>
  <si>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</si>
  <si>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</si>
  <si>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</si>
  <si>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</si>
  <si>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</si>
  <si>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</si>
  <si>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</si>
  <si>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</si>
  <si>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</si>
  <si>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</si>
  <si>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</si>
  <si>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</si>
  <si>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</si>
  <si>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</si>
  <si>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</si>
  <si>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</si>
  <si>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</si>
  <si>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</si>
  <si>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</si>
  <si>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</si>
  <si>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</si>
  <si>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</si>
  <si>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</si>
  <si>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</si>
  <si>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</si>
  <si>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</si>
  <si>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</si>
  <si>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</si>
  <si>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</si>
  <si>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</si>
  <si>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</si>
  <si>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</si>
  <si>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</si>
  <si>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</si>
  <si>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</si>
  <si>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</si>
  <si>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</si>
  <si>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</si>
  <si>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</si>
  <si>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</si>
  <si>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</si>
  <si>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</si>
  <si>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</si>
  <si>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</si>
  <si>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</si>
  <si>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</si>
  <si>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</si>
  <si>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</si>
  <si>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</si>
  <si>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</si>
  <si>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</si>
  <si>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</si>
  <si>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</si>
  <si>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</si>
  <si>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</si>
  <si>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</si>
  <si>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</si>
  <si>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</si>
  <si>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</si>
  <si>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</si>
  <si>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</si>
  <si>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</si>
  <si>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</si>
  <si>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</si>
  <si>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</si>
  <si>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</si>
  <si>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</si>
  <si>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</si>
  <si>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</si>
  <si>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</si>
  <si>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</si>
  <si>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</si>
  <si>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</si>
  <si>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</si>
  <si>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</si>
  <si>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</si>
  <si>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</si>
  <si>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</si>
  <si>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</si>
  <si>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</si>
  <si>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</si>
  <si>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</si>
  <si>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</si>
  <si>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</si>
  <si>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</si>
  <si>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</si>
  <si>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</si>
  <si>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</si>
  <si>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</si>
  <si>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</si>
  <si>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</si>
  <si>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</si>
  <si>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</si>
  <si>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</si>
  <si>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</si>
  <si>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</si>
  <si>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</si>
  <si>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</si>
  <si>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</si>
  <si>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</si>
  <si>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</si>
  <si>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</si>
  <si>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</si>
  <si>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</si>
  <si>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</si>
  <si>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</si>
  <si>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</si>
  <si>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</si>
  <si>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</si>
  <si>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</si>
  <si>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</si>
  <si>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</si>
  <si>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</si>
  <si>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</si>
  <si>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</si>
  <si>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</si>
  <si>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</si>
  <si>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</si>
  <si>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</si>
  <si>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</si>
  <si>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</si>
  <si>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</si>
  <si>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</si>
  <si>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</si>
  <si>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</si>
  <si>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</si>
  <si>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</si>
  <si>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</si>
  <si>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</si>
  <si>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</si>
  <si>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</si>
  <si>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</si>
  <si>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</si>
  <si>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</si>
  <si>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</si>
  <si>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</si>
  <si>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</si>
  <si>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</si>
  <si>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</si>
  <si>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</si>
  <si>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</si>
  <si>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</si>
  <si>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</si>
  <si>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</si>
  <si>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</si>
  <si>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</si>
  <si>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</si>
  <si>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</si>
  <si>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</si>
  <si>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</si>
  <si>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</si>
  <si>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</si>
  <si>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</si>
  <si>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</si>
  <si>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</si>
  <si>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</si>
  <si>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</si>
  <si>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</si>
  <si>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</si>
  <si>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</si>
  <si>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</si>
  <si>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</si>
  <si>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</si>
  <si>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</si>
  <si>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</si>
  <si>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</si>
  <si>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</si>
  <si>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</si>
  <si>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</si>
  <si>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</si>
  <si>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</si>
  <si>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</si>
  <si>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</si>
  <si>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</si>
  <si>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</si>
  <si>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</si>
  <si>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</si>
  <si>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</si>
  <si>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</si>
  <si>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</si>
  <si>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</si>
  <si>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</si>
  <si>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</si>
  <si>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</si>
  <si>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</si>
  <si>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</si>
  <si>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</si>
  <si>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</si>
  <si>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</si>
  <si>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</si>
  <si>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</si>
  <si>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</si>
  <si>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</si>
  <si>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</si>
  <si>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</si>
  <si>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</si>
  <si>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</si>
  <si>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</si>
  <si>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</si>
  <si>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</si>
  <si>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</si>
  <si>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</si>
  <si>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</si>
  <si>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</si>
  <si>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</si>
  <si>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</si>
  <si>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</si>
  <si>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</si>
  <si>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</si>
  <si>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</si>
  <si>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</si>
  <si>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</si>
  <si>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</si>
  <si>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</si>
  <si>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</si>
  <si>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</si>
  <si>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</si>
  <si>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</si>
  <si>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</si>
  <si>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</si>
  <si>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</si>
  <si>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</si>
  <si>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</si>
  <si>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</si>
  <si>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</si>
  <si>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</si>
  <si>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</si>
  <si>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</si>
  <si>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</si>
  <si>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</si>
  <si>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</si>
  <si>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</si>
  <si>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</si>
  <si>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</si>
  <si>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</si>
  <si>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</si>
  <si>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</si>
  <si>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</si>
  <si>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</si>
  <si>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</si>
  <si>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</si>
  <si>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</si>
  <si>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</si>
  <si>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</si>
  <si>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</si>
  <si>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</si>
  <si>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</si>
  <si>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</si>
  <si>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</si>
  <si>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</si>
  <si>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</si>
  <si>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</si>
  <si>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</si>
  <si>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</si>
  <si>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</si>
  <si>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</si>
  <si>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</si>
  <si>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</si>
  <si>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</si>
  <si>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</si>
  <si>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</si>
  <si>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</si>
  <si>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</si>
  <si>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</si>
  <si>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</si>
  <si>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</si>
  <si>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</si>
  <si>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</si>
  <si>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</si>
  <si>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</si>
  <si>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</si>
  <si>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</si>
  <si>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</si>
  <si>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</si>
  <si>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</si>
  <si>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</si>
  <si>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</si>
  <si>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</si>
  <si>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</si>
  <si>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</si>
  <si>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</si>
  <si>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</si>
  <si>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</si>
  <si>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</si>
  <si>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</si>
  <si>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</si>
  <si>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</si>
  <si>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</si>
  <si>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</si>
  <si>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</si>
  <si>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</si>
  <si>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</si>
  <si>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</si>
  <si>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</si>
  <si>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</si>
  <si>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</si>
  <si>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</si>
  <si>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</si>
  <si>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</si>
  <si>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</si>
  <si>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</si>
  <si>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</si>
  <si>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</si>
  <si>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</si>
  <si>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</si>
  <si>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</si>
  <si>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</si>
  <si>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</si>
  <si>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</si>
  <si>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</si>
  <si>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</si>
  <si>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</si>
  <si>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</si>
  <si>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</si>
  <si>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</si>
  <si>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</si>
  <si>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</si>
  <si>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</si>
  <si>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</si>
  <si>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</si>
  <si>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</si>
  <si>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</si>
  <si>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</si>
  <si>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</si>
  <si>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</si>
  <si>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</si>
  <si>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</si>
  <si>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</si>
  <si>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</si>
  <si>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</si>
  <si>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</si>
  <si>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</si>
  <si>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</si>
  <si>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</si>
  <si>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</si>
  <si>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</si>
  <si>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</si>
  <si>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</si>
  <si>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</si>
  <si>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</si>
  <si>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</si>
  <si>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</si>
  <si>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</si>
  <si>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</si>
  <si>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</si>
  <si>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</si>
  <si>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</si>
  <si>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</si>
  <si>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</si>
  <si>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</si>
  <si>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</si>
  <si>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</si>
  <si>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</si>
  <si>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</si>
  <si>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</si>
  <si>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</si>
  <si>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</si>
  <si>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</si>
  <si>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</si>
  <si>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</si>
  <si>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</si>
  <si>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</si>
  <si>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</si>
  <si>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</si>
  <si>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</si>
  <si>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</si>
  <si>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</si>
  <si>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</si>
  <si>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</si>
  <si>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</si>
  <si>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</si>
  <si>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</si>
  <si>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</si>
  <si>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</si>
  <si>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</si>
  <si>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</si>
  <si>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</si>
  <si>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</si>
  <si>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</si>
  <si>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</si>
  <si>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</si>
  <si>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</si>
  <si>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</si>
  <si>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</si>
  <si>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</si>
  <si>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</si>
  <si>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</si>
  <si>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</si>
  <si>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</si>
  <si>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</si>
  <si>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</si>
  <si>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</si>
  <si>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</si>
  <si>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</si>
  <si>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</si>
  <si>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</si>
  <si>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</si>
  <si>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</si>
  <si>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</si>
  <si>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</si>
  <si>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</si>
  <si>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</si>
  <si>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</si>
  <si>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</si>
  <si>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</si>
  <si>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</si>
  <si>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</si>
  <si>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</si>
  <si>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</si>
  <si>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</si>
  <si>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</si>
  <si>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</si>
  <si>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</si>
  <si>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</si>
  <si>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</si>
  <si>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</si>
  <si>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</si>
  <si>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</si>
  <si>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</si>
  <si>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</si>
  <si>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</si>
  <si>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</si>
  <si>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</si>
  <si>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</si>
  <si>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</si>
  <si>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</si>
  <si>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</si>
  <si>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</si>
  <si>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</si>
  <si>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</si>
  <si>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</si>
  <si>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</si>
  <si>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</si>
  <si>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</si>
  <si>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</si>
  <si>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</si>
  <si>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</si>
  <si>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</si>
  <si>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</si>
  <si>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</si>
  <si>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</si>
  <si>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</si>
  <si>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</si>
  <si>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</si>
  <si>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</si>
  <si>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</si>
  <si>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</si>
  <si>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</si>
  <si>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</si>
  <si>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</si>
  <si>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</si>
  <si>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</si>
  <si>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</si>
  <si>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</si>
  <si>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</si>
  <si>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</si>
  <si>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</si>
  <si>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</si>
  <si>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</si>
  <si>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</si>
  <si>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</si>
  <si>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</si>
  <si>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</si>
  <si>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</si>
  <si>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</si>
  <si>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</si>
  <si>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</si>
  <si>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</si>
  <si>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</si>
  <si>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</si>
  <si>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</si>
  <si>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</si>
  <si>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</si>
  <si>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</si>
  <si>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</si>
  <si>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</si>
  <si>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</si>
  <si>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</si>
  <si>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</si>
  <si>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</si>
  <si>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</si>
  <si>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</si>
  <si>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</si>
  <si>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</si>
  <si>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</si>
  <si>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</si>
  <si>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</si>
  <si>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</si>
  <si>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</si>
  <si>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</si>
  <si>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</si>
  <si>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</si>
  <si>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</si>
  <si>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</si>
  <si>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</si>
  <si>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</si>
  <si>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</si>
  <si>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</si>
  <si>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</si>
  <si>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</si>
  <si>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</si>
  <si>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</si>
  <si>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</si>
  <si>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</si>
  <si>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</si>
  <si>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</si>
  <si>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</si>
  <si>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</si>
  <si>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</si>
  <si>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</si>
  <si>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</si>
  <si>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</si>
  <si>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</si>
  <si>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</si>
  <si>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</si>
  <si>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</si>
  <si>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</si>
  <si>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</si>
  <si>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</si>
  <si>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</si>
  <si>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</si>
  <si>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</si>
  <si>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</si>
  <si>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</si>
  <si>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</si>
  <si>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</si>
  <si>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</si>
  <si>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</si>
  <si>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</si>
  <si>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</si>
  <si>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</si>
  <si>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</si>
  <si>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</si>
  <si>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</si>
  <si>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</si>
  <si>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</si>
  <si>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</si>
  <si>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</si>
  <si>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</si>
  <si>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</si>
  <si>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</si>
  <si>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</si>
  <si>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</si>
  <si>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</si>
  <si>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</si>
  <si>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</si>
  <si>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</si>
  <si>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</si>
  <si>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</si>
  <si>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</si>
  <si>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</si>
  <si>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</si>
  <si>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</si>
  <si>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</si>
  <si>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</si>
  <si>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</si>
  <si>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</si>
  <si>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</si>
  <si>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</si>
  <si>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</si>
  <si>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</si>
  <si>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</si>
  <si>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</si>
  <si>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</si>
  <si>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</si>
  <si>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</si>
  <si>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</si>
  <si>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</si>
  <si>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</si>
  <si>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</si>
  <si>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</si>
  <si>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</si>
  <si>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</si>
  <si>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</si>
  <si>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</si>
  <si>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</si>
  <si>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</si>
  <si>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</si>
  <si>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</si>
  <si>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</si>
  <si>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</si>
  <si>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</si>
  <si>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</si>
  <si>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</si>
  <si>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</si>
  <si>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</si>
  <si>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</si>
  <si>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</si>
  <si>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</si>
  <si>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</si>
  <si>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</si>
  <si>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</si>
  <si>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</si>
  <si>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</si>
  <si>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</si>
  <si>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</si>
  <si>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</si>
  <si>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</si>
  <si>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</si>
  <si>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</si>
  <si>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</si>
  <si>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</si>
  <si>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</si>
  <si>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</si>
  <si>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</si>
  <si>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</si>
  <si>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</si>
  <si>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</si>
  <si>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</si>
  <si>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</si>
  <si>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</si>
  <si>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</si>
  <si>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</si>
  <si>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</si>
  <si>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</si>
  <si>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</si>
  <si>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</si>
  <si>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</si>
  <si>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</si>
  <si>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</si>
  <si>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</si>
  <si>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</si>
  <si>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</si>
  <si>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</si>
  <si>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</si>
  <si>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</si>
  <si>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</si>
  <si>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</si>
  <si>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</si>
  <si>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</si>
  <si>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</si>
  <si>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</si>
  <si>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</si>
  <si>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</si>
  <si>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</si>
  <si>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</si>
  <si>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</si>
  <si>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</si>
  <si>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</si>
  <si>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</si>
  <si>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</si>
  <si>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</si>
  <si>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</si>
  <si>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</si>
  <si>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</si>
  <si>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</si>
  <si>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</si>
  <si>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</si>
  <si>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</si>
  <si>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</si>
  <si>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</si>
  <si>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</si>
  <si>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</si>
  <si>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</si>
  <si>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</si>
  <si>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</si>
  <si>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</si>
  <si>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</si>
  <si>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</si>
  <si>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</si>
  <si>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</si>
  <si>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</si>
  <si>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</si>
  <si>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</si>
  <si>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</si>
  <si>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</si>
  <si>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</si>
  <si>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</si>
  <si>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</si>
  <si>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</si>
  <si>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</si>
  <si>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</si>
  <si>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</si>
  <si>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</si>
  <si>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</si>
  <si>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</si>
  <si>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</si>
  <si>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</si>
  <si>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</si>
  <si>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</si>
  <si>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</si>
  <si>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</si>
  <si>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</si>
  <si>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</si>
  <si>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</si>
  <si>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</si>
  <si>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</si>
  <si>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</si>
  <si>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</si>
  <si>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</si>
  <si>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</si>
  <si>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</si>
  <si>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</si>
  <si>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</si>
  <si>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</si>
  <si>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</si>
  <si>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</si>
  <si>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</si>
  <si>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</si>
  <si>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</si>
  <si>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</si>
  <si>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</si>
  <si>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</si>
  <si>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</si>
  <si>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</si>
  <si>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</si>
  <si>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</si>
  <si>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</si>
  <si>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</si>
  <si>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</si>
  <si>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</si>
  <si>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</si>
  <si>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</si>
  <si>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</si>
  <si>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</si>
  <si>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</si>
  <si>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</si>
  <si>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</si>
  <si>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</si>
  <si>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</si>
  <si>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</si>
  <si>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</si>
  <si>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</si>
  <si>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</si>
  <si>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</si>
  <si>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</si>
  <si>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</si>
  <si>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</si>
  <si>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</si>
  <si>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</si>
  <si>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</si>
  <si>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</si>
  <si>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</si>
  <si>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</si>
  <si>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</si>
  <si>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</si>
  <si>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</si>
  <si>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</si>
  <si>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</si>
  <si>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</si>
  <si>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</si>
  <si>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</si>
  <si>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</si>
  <si>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</si>
  <si>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</si>
  <si>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</si>
  <si>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</si>
  <si>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</si>
  <si>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</si>
  <si>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</si>
  <si>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</si>
  <si>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</si>
  <si>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</si>
  <si>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</si>
  <si>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</si>
  <si>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</si>
  <si>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</si>
  <si>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</si>
  <si>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</si>
  <si>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</si>
  <si>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</si>
  <si>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</si>
  <si>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</si>
  <si>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</si>
  <si>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</si>
  <si>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</si>
  <si>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</si>
  <si>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</si>
  <si>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</si>
  <si>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</si>
  <si>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</si>
  <si>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</si>
  <si>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</si>
  <si>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</si>
  <si>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</si>
  <si>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</si>
  <si>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</si>
  <si>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</si>
  <si>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</si>
  <si>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</si>
  <si>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</si>
  <si>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</si>
  <si>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</si>
  <si>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</si>
  <si>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</si>
  <si>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</si>
  <si>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</si>
  <si>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</si>
  <si>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</si>
  <si>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</si>
  <si>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</si>
  <si>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</si>
  <si>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</si>
  <si>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</si>
  <si>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</si>
  <si>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</si>
  <si>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</si>
  <si>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</si>
  <si>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</si>
  <si>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</si>
  <si>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</si>
  <si>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</si>
  <si>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</si>
  <si>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</si>
  <si>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</si>
  <si>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</si>
  <si>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</si>
  <si>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</si>
  <si>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</si>
  <si>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</si>
  <si>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</si>
  <si>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</si>
  <si>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</si>
  <si>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</si>
  <si>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</si>
  <si>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</si>
  <si>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</si>
  <si>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</si>
  <si>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</si>
  <si>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</si>
  <si>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</si>
  <si>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</si>
  <si>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</si>
  <si>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</si>
  <si>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</si>
  <si>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</si>
  <si>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</si>
  <si>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</si>
  <si>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</si>
  <si>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</si>
  <si>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</si>
  <si>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</si>
  <si>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</si>
  <si>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</si>
  <si>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</si>
  <si>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</si>
  <si>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</si>
  <si>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</si>
  <si>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</si>
  <si>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</si>
  <si>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</si>
  <si>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</si>
  <si>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</si>
  <si>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</si>
  <si>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</si>
  <si>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</si>
  <si>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</si>
  <si>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</si>
  <si>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</si>
  <si>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</si>
  <si>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</si>
  <si>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</si>
  <si>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</si>
  <si>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</si>
  <si>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</si>
  <si>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</si>
  <si>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</si>
  <si>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</si>
  <si>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</si>
  <si>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</si>
  <si>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</si>
  <si>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</si>
  <si>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</si>
  <si>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</si>
  <si>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</si>
  <si>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</si>
  <si>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</si>
  <si>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</si>
  <si>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</si>
  <si>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</si>
  <si>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</si>
  <si>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</si>
  <si>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</si>
  <si>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</si>
  <si>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</si>
  <si>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</si>
  <si>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</si>
  <si>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</si>
  <si>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</si>
  <si>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</si>
  <si>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</si>
  <si>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</si>
  <si>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</si>
  <si>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</si>
  <si>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</si>
  <si>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</si>
  <si>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</si>
  <si>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</si>
  <si>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</si>
  <si>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</si>
  <si>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</si>
  <si>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</si>
  <si>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</si>
  <si>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</si>
  <si>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</si>
  <si>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</si>
  <si>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</si>
  <si>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</si>
  <si>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</si>
  <si>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</si>
  <si>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</si>
  <si>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</si>
  <si>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</si>
  <si>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</si>
  <si>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</si>
  <si>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</si>
  <si>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</si>
  <si>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</si>
  <si>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</si>
  <si>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</si>
  <si>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</si>
  <si>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</si>
  <si>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</si>
  <si>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</si>
  <si>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</si>
  <si>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</si>
  <si>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</si>
  <si>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</si>
  <si>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</si>
  <si>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</si>
  <si>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</si>
  <si>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</si>
  <si>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</si>
  <si>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</si>
  <si>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</si>
  <si>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</si>
  <si>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</si>
  <si>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</si>
  <si>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</si>
  <si>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</si>
  <si>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</si>
  <si>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</si>
  <si>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</si>
  <si>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</si>
  <si>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</si>
  <si>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</si>
  <si>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</si>
  <si>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</si>
  <si>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</si>
  <si>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</si>
  <si>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</si>
  <si>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</si>
  <si>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</si>
  <si>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</si>
  <si>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</si>
  <si>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</si>
  <si>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</si>
  <si>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</si>
  <si>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</si>
  <si>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</si>
  <si>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</si>
  <si>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</si>
  <si>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</si>
  <si>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</si>
  <si>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</si>
  <si>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</si>
  <si>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</si>
  <si>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</si>
  <si>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</si>
  <si>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</si>
  <si>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</si>
  <si>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</si>
  <si>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</si>
  <si>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</si>
  <si>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</si>
  <si>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</si>
  <si>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</si>
  <si>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</si>
  <si>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</si>
  <si>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</si>
  <si>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</si>
  <si>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</si>
  <si>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</si>
  <si>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</si>
  <si>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</si>
  <si>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</si>
  <si>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</si>
  <si>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</si>
  <si>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</si>
  <si>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</si>
  <si>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</si>
  <si>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</si>
  <si>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</si>
  <si>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</si>
  <si>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</si>
  <si>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</si>
  <si>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</si>
  <si>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</si>
  <si>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</si>
  <si>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</si>
  <si>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</si>
  <si>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</si>
  <si>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</si>
  <si>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</si>
  <si>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</si>
  <si>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</si>
  <si>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</si>
  <si>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</si>
  <si>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</si>
  <si>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</si>
  <si>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</si>
  <si>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</si>
  <si>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</si>
  <si>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</si>
  <si>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</si>
  <si>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</si>
  <si>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</si>
  <si>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</si>
  <si>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</si>
  <si>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</si>
  <si>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</si>
  <si>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</si>
  <si>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</si>
  <si>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</si>
  <si>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</si>
  <si>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</si>
  <si>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</si>
  <si>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</si>
  <si>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</si>
  <si>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</si>
  <si>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</si>
  <si>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</si>
  <si>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</si>
  <si>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</si>
  <si>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</si>
  <si>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</si>
  <si>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</si>
  <si>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</si>
  <si>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</si>
  <si>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</si>
  <si>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</si>
  <si>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</si>
  <si>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</si>
  <si>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</si>
  <si>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</si>
  <si>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</si>
  <si>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</si>
  <si>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</si>
  <si>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</si>
  <si>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</si>
  <si>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</si>
  <si>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</si>
  <si>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</si>
  <si>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</si>
  <si>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</si>
  <si>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</si>
  <si>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</si>
  <si>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</si>
  <si>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</si>
  <si>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</si>
  <si>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</si>
  <si>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</si>
  <si>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</si>
  <si>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</si>
  <si>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</si>
  <si>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</si>
  <si>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</si>
  <si>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</si>
  <si>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</si>
  <si>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</si>
  <si>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</si>
  <si>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</si>
  <si>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</si>
  <si>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</si>
  <si>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</si>
  <si>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</si>
  <si>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</si>
  <si>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</si>
  <si>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</si>
  <si>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</si>
  <si>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</si>
  <si>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</si>
  <si>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</si>
  <si>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</si>
  <si>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</si>
  <si>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</si>
  <si>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</si>
  <si>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</si>
  <si>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</si>
  <si>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</si>
  <si>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</si>
  <si>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</si>
  <si>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</si>
  <si>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</si>
  <si>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</si>
  <si>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</si>
  <si>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</si>
  <si>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</si>
  <si>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</si>
  <si>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</si>
  <si>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</si>
  <si>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</si>
  <si>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</si>
  <si>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</si>
  <si>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</si>
  <si>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</si>
  <si>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</si>
  <si>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</si>
  <si>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</si>
  <si>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</si>
  <si>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</si>
  <si>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</si>
  <si>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</si>
  <si>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</si>
  <si>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</si>
  <si>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</si>
  <si>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</si>
  <si>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</si>
  <si>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</si>
  <si>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</si>
  <si>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</si>
  <si>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</si>
  <si>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</si>
  <si>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</si>
  <si>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</si>
  <si>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</si>
  <si>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</si>
  <si>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</si>
  <si>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</si>
  <si>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</si>
  <si>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</si>
  <si>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</si>
  <si>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</si>
  <si>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</si>
  <si>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</si>
  <si>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</si>
  <si>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</si>
  <si>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</si>
  <si>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</si>
  <si>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</si>
  <si>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</si>
  <si>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</si>
  <si>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</si>
  <si>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</si>
  <si>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</si>
  <si>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</si>
  <si>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</si>
  <si>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</si>
  <si>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</si>
  <si>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</si>
  <si>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</si>
  <si>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</si>
  <si>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</si>
  <si>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</si>
  <si>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</si>
  <si>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</si>
  <si>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</si>
  <si>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</si>
  <si>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</si>
  <si>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</si>
  <si>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</si>
  <si>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</si>
  <si>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</si>
  <si>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</si>
  <si>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</si>
  <si>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</si>
  <si>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</si>
  <si>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</si>
  <si>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</si>
  <si>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</si>
  <si>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</si>
  <si>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</si>
  <si>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</si>
  <si>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</si>
  <si>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</si>
  <si>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</si>
  <si>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</si>
  <si>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</si>
  <si>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</si>
  <si>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</si>
  <si>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</si>
  <si>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</si>
  <si>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</si>
  <si>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</si>
  <si>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</si>
  <si>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</si>
  <si>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</si>
  <si>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</si>
  <si>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</si>
  <si>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</si>
  <si>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</si>
  <si>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</si>
  <si>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</si>
  <si>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</si>
  <si>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</si>
  <si>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</si>
  <si>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</si>
  <si>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</si>
  <si>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</si>
  <si>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</si>
  <si>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</si>
  <si>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</si>
  <si>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</si>
  <si>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</si>
  <si>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</si>
  <si>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</si>
  <si>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</si>
  <si>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</si>
  <si>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</si>
  <si>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</si>
  <si>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</si>
  <si>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</si>
  <si>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</si>
  <si>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</si>
  <si>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</si>
  <si>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</si>
  <si>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</si>
  <si>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</si>
  <si>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</si>
  <si>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</si>
  <si>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</si>
  <si>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</si>
  <si>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</si>
  <si>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</si>
  <si>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</si>
  <si>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</si>
  <si>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</si>
  <si>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</si>
  <si>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</si>
  <si>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</si>
  <si>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</si>
  <si>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</si>
  <si>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</si>
  <si>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</si>
  <si>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</si>
  <si>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</si>
  <si>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</si>
  <si>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</si>
  <si>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</si>
  <si>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</si>
  <si>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</si>
  <si>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</si>
  <si>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</si>
  <si>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</si>
  <si>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</si>
  <si>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</si>
  <si>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</si>
  <si>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</si>
  <si>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</si>
  <si>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</si>
  <si>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</si>
  <si>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</si>
  <si>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</si>
  <si>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</si>
  <si>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</si>
  <si>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</si>
  <si>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</si>
  <si>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</si>
  <si>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</si>
  <si>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</si>
  <si>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</si>
  <si>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</si>
  <si>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</si>
  <si>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</si>
  <si>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</si>
  <si>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</si>
  <si>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</si>
  <si>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</si>
  <si>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</si>
  <si>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</si>
  <si>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</si>
  <si>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</si>
  <si>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</si>
  <si>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</si>
  <si>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</si>
  <si>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</si>
  <si>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</si>
  <si>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</si>
  <si>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</si>
  <si>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</si>
  <si>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</si>
  <si>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</si>
  <si>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</si>
  <si>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</si>
  <si>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</si>
  <si>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</si>
  <si>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</si>
  <si>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</si>
  <si>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</si>
  <si>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</si>
  <si>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</si>
  <si>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</si>
  <si>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</si>
  <si>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</si>
  <si>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</si>
  <si>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</si>
  <si>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</si>
  <si>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</si>
  <si>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</si>
  <si>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</si>
  <si>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</si>
  <si>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</si>
  <si>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</si>
  <si>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</si>
  <si>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</si>
  <si>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</si>
  <si>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</si>
  <si>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</si>
  <si>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</si>
  <si>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</si>
  <si>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</si>
  <si>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</si>
  <si>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</si>
  <si>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</si>
  <si>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</si>
  <si>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</si>
  <si>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</si>
  <si>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</si>
  <si>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</si>
  <si>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</si>
  <si>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</si>
  <si>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</si>
  <si>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</si>
  <si>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</si>
  <si>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</si>
  <si>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</si>
  <si>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</si>
  <si>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</si>
  <si>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</si>
  <si>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</si>
  <si>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</si>
  <si>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</si>
  <si>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</si>
  <si>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</si>
  <si>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</si>
  <si>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</si>
  <si>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</si>
  <si>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</si>
  <si>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</si>
  <si>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</si>
  <si>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</si>
  <si>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</si>
  <si>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</si>
  <si>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</si>
  <si>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</si>
  <si>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</si>
  <si>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</si>
  <si>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</si>
  <si>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</si>
  <si>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</si>
  <si>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</si>
  <si>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</si>
  <si>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</si>
  <si>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</si>
  <si>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</si>
  <si>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</si>
  <si>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</si>
  <si>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</si>
  <si>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</si>
  <si>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</si>
  <si>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</si>
  <si>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</si>
  <si>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</si>
  <si>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</si>
  <si>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</si>
  <si>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</si>
  <si>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</si>
  <si>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</si>
  <si>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</si>
  <si>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</si>
  <si>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</si>
  <si>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</si>
  <si>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</si>
  <si>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</si>
  <si>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</si>
  <si>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</si>
  <si>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</si>
  <si>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</si>
  <si>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</si>
  <si>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</si>
  <si>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</si>
  <si>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</si>
  <si>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</si>
  <si>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</si>
  <si>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</si>
  <si>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</si>
  <si>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</si>
  <si>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</si>
  <si>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</si>
  <si>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</si>
  <si>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</si>
  <si>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</si>
  <si>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</si>
  <si>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</si>
  <si>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</si>
  <si>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</si>
  <si>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</si>
  <si>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</si>
  <si>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</si>
  <si>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</si>
  <si>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</si>
  <si>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</si>
  <si>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</si>
  <si>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</si>
  <si>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</si>
  <si>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</si>
  <si>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</si>
  <si>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</si>
  <si>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</si>
  <si>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</si>
  <si>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</si>
  <si>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</si>
  <si>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</si>
  <si>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</si>
  <si>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</si>
  <si>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</si>
  <si>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</si>
  <si>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</si>
  <si>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</si>
  <si>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</si>
  <si>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</si>
  <si>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</si>
  <si>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</si>
  <si>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</si>
  <si>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</si>
  <si>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</si>
  <si>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</si>
  <si>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</si>
  <si>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</si>
  <si>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</si>
  <si>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</si>
  <si>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</si>
  <si>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</si>
  <si>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</si>
  <si>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</si>
  <si>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</si>
  <si>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</si>
  <si>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</si>
  <si>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</si>
  <si>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</si>
  <si>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</si>
  <si>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</si>
  <si>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</si>
  <si>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</si>
  <si>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</si>
  <si>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</si>
  <si>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</si>
  <si>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</si>
  <si>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</si>
  <si>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</si>
  <si>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</si>
  <si>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</si>
  <si>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</si>
  <si>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</si>
  <si>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</si>
  <si>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</si>
  <si>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</si>
  <si>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</si>
  <si>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</si>
  <si>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</si>
  <si>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</si>
  <si>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</si>
  <si>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</si>
  <si>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</si>
  <si>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</si>
  <si>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</si>
  <si>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</si>
  <si>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</si>
  <si>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</si>
  <si>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</si>
  <si>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</si>
  <si>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</si>
  <si>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</si>
  <si>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</si>
  <si>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</si>
  <si>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</si>
  <si>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</si>
  <si>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</si>
  <si>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</si>
  <si>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</si>
  <si>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</si>
  <si>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</si>
  <si>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</si>
  <si>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</si>
  <si>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</si>
  <si>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</si>
  <si>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</si>
  <si>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</si>
  <si>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</si>
  <si>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</si>
  <si>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</si>
  <si>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</si>
  <si>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</si>
  <si>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</si>
  <si>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</si>
  <si>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</si>
  <si>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</si>
  <si>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</si>
  <si>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</si>
  <si>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</si>
  <si>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</si>
  <si>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</si>
  <si>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</si>
  <si>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</si>
  <si>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</si>
  <si>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</si>
  <si>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</si>
  <si>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</si>
  <si>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</si>
  <si>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</si>
  <si>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</si>
  <si>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</si>
  <si>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</si>
  <si>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</si>
  <si>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</si>
  <si>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</si>
  <si>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</si>
  <si>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</si>
  <si>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</si>
  <si>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</si>
  <si>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</si>
  <si>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</si>
  <si>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</si>
  <si>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</si>
  <si>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</si>
  <si>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</si>
  <si>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</si>
  <si>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</si>
  <si>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</si>
  <si>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</si>
  <si>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</si>
  <si>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</si>
  <si>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</si>
  <si>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</si>
  <si>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</si>
  <si>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</si>
  <si>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</si>
  <si>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</si>
  <si>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</si>
  <si>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</si>
  <si>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</si>
  <si>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</si>
  <si>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</si>
  <si>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</si>
  <si>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</si>
  <si>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</si>
  <si>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</si>
  <si>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</si>
  <si>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</si>
  <si>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</si>
  <si>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</si>
  <si>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</si>
  <si>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</si>
  <si>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</si>
  <si>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</si>
  <si>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</si>
  <si>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</si>
  <si>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</si>
  <si>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</si>
  <si>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</si>
  <si>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</si>
  <si>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</si>
  <si>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</si>
  <si>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</si>
  <si>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</si>
  <si>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</si>
  <si>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</si>
  <si>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</si>
  <si>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</si>
  <si>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</si>
  <si>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</si>
  <si>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</si>
  <si>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</si>
  <si>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</si>
  <si>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</si>
  <si>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</si>
  <si>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</si>
  <si>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</si>
  <si>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</si>
  <si>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</si>
  <si>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</si>
  <si>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</si>
  <si>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</si>
  <si>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</si>
  <si>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</si>
  <si>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</si>
  <si>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</si>
  <si>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</si>
  <si>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</si>
  <si>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</si>
  <si>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</si>
  <si>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</si>
  <si>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</si>
  <si>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</si>
  <si>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</si>
  <si>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</si>
  <si>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</si>
  <si>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</si>
  <si>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</si>
  <si>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</si>
  <si>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</si>
  <si>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</si>
  <si>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</si>
  <si>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</si>
  <si>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</si>
  <si>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</si>
  <si>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</si>
  <si>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</si>
  <si>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</si>
  <si>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</si>
  <si>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</si>
  <si>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</si>
  <si>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</si>
  <si>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</si>
  <si>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</si>
  <si>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</si>
  <si>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</si>
  <si>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</si>
  <si>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</si>
  <si>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</si>
  <si>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</si>
  <si>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</si>
  <si>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</si>
  <si>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</si>
  <si>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</si>
  <si>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</si>
  <si>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</si>
  <si>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</si>
  <si>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</si>
  <si>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</si>
  <si>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</si>
  <si>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</si>
  <si>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</si>
  <si>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</si>
  <si>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</si>
  <si>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</si>
  <si>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</si>
  <si>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</si>
  <si>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</si>
  <si>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</si>
  <si>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</si>
  <si>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</si>
  <si>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</si>
  <si>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</si>
  <si>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</si>
  <si>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</si>
  <si>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</si>
  <si>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</si>
  <si>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</si>
  <si>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</si>
  <si>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</si>
  <si>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</si>
  <si>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</si>
  <si>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</si>
  <si>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</si>
  <si>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</si>
  <si>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</si>
  <si>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</si>
  <si>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</si>
  <si>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</si>
  <si>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</si>
  <si>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</si>
  <si>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</si>
  <si>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</si>
  <si>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</si>
  <si>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</si>
  <si>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</si>
  <si>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</si>
  <si>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</si>
  <si>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</si>
  <si>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</si>
  <si>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</si>
  <si>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</si>
  <si>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</si>
  <si>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</si>
  <si>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</si>
  <si>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</si>
  <si>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</si>
  <si>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</si>
  <si>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</si>
  <si>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</si>
  <si>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</si>
  <si>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</si>
  <si>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</si>
  <si>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</si>
  <si>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</si>
  <si>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</si>
  <si>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</si>
  <si>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</si>
  <si>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</si>
  <si>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</si>
  <si>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</si>
  <si>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</si>
  <si>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</si>
  <si>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</si>
  <si>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</si>
  <si>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</si>
  <si>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</si>
  <si>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</si>
  <si>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</si>
  <si>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</si>
  <si>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</si>
  <si>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</si>
  <si>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</si>
  <si>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</si>
  <si>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</si>
  <si>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</si>
  <si>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</si>
  <si>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</si>
  <si>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</si>
  <si>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</si>
  <si>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</si>
  <si>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</si>
  <si>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</si>
  <si>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</si>
  <si>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</si>
  <si>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</si>
  <si>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</si>
  <si>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</si>
  <si>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</si>
  <si>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</si>
  <si>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</si>
  <si>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</si>
  <si>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</si>
  <si>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</si>
  <si>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</si>
  <si>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</si>
  <si>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</si>
  <si>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</si>
  <si>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</si>
  <si>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</si>
  <si>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</si>
  <si>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</si>
  <si>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</si>
  <si>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</si>
  <si>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</si>
  <si>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</si>
  <si>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</si>
  <si>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</si>
  <si>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</si>
  <si>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</si>
  <si>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</si>
  <si>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</si>
  <si>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</si>
  <si>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</si>
  <si>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</si>
  <si>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</si>
  <si>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</si>
  <si>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</si>
  <si>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</si>
  <si>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</si>
  <si>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</si>
  <si>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</si>
  <si>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</si>
  <si>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</si>
  <si>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</si>
  <si>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</si>
  <si>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</si>
  <si>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</si>
  <si>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</si>
  <si>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</si>
  <si>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</si>
  <si>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</si>
  <si>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</si>
  <si>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</si>
  <si>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</si>
  <si>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</si>
  <si>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</si>
  <si>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</si>
  <si>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</si>
  <si>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</si>
  <si>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</si>
  <si>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</si>
  <si>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</si>
  <si>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</si>
  <si>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</si>
  <si>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</si>
  <si>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</si>
  <si>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</si>
  <si>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</si>
  <si>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</si>
  <si>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</si>
  <si>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</si>
  <si>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</si>
  <si>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</si>
  <si>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</si>
  <si>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</si>
  <si>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</si>
  <si>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</si>
  <si>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</si>
  <si>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</si>
  <si>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</si>
  <si>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</si>
  <si>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</si>
  <si>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</si>
  <si>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</si>
  <si>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</si>
  <si>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</si>
  <si>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</si>
  <si>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</si>
  <si>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</si>
  <si>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</si>
  <si>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</si>
  <si>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</si>
  <si>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</si>
  <si>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</si>
  <si>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</si>
  <si>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</si>
  <si>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</si>
  <si>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</si>
  <si>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</si>
  <si>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</si>
  <si>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</si>
  <si>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</si>
  <si>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</si>
  <si>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</si>
  <si>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</si>
  <si>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</si>
  <si>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</si>
  <si>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</si>
  <si>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</si>
  <si>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</si>
  <si>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</si>
  <si>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</si>
  <si>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</si>
  <si>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</si>
  <si>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</si>
  <si>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</si>
  <si>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</si>
  <si>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</si>
  <si>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</si>
  <si>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</si>
  <si>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</si>
  <si>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</si>
  <si>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</si>
  <si>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</si>
  <si>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</si>
  <si>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</si>
  <si>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</si>
  <si>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</si>
  <si>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</si>
  <si>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</si>
  <si>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</si>
  <si>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</si>
  <si>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</si>
  <si>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</si>
  <si>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</si>
  <si>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</si>
  <si>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</si>
  <si>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</si>
  <si>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</si>
  <si>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</si>
  <si>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</si>
  <si>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</si>
  <si>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</si>
  <si>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</si>
  <si>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</si>
  <si>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</si>
  <si>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</si>
  <si>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</si>
  <si>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</si>
  <si>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</si>
  <si>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</si>
  <si>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</si>
  <si>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</si>
  <si>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</si>
  <si>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</si>
  <si>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</si>
  <si>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</si>
  <si>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</si>
  <si>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</si>
  <si>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</si>
  <si>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</si>
  <si>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</si>
  <si>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</si>
  <si>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</si>
  <si>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</si>
  <si>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</si>
  <si>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</si>
  <si>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</si>
  <si>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</si>
  <si>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</si>
  <si>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</si>
  <si>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</si>
  <si>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</si>
  <si>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</si>
  <si>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</si>
  <si>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</si>
  <si>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</si>
  <si>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</si>
  <si>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</si>
  <si>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</si>
  <si>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</si>
  <si>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</si>
  <si>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</si>
  <si>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</si>
  <si>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</si>
  <si>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</si>
  <si>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</si>
  <si>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</si>
  <si>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</si>
  <si>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</si>
  <si>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</si>
  <si>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</si>
  <si>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</si>
  <si>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</si>
  <si>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</si>
  <si>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</si>
  <si>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</si>
  <si>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</si>
  <si>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</si>
  <si>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</si>
  <si>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</si>
  <si>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</si>
  <si>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</si>
  <si>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</si>
  <si>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</si>
  <si>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</si>
  <si>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</si>
  <si>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</si>
  <si>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</si>
  <si>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</si>
  <si>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</si>
  <si>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</si>
  <si>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</si>
  <si>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</si>
  <si>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</si>
  <si>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</si>
  <si>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</si>
  <si>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</si>
  <si>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</si>
  <si>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</si>
  <si>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</si>
  <si>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</si>
  <si>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</si>
  <si>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</si>
  <si>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</si>
  <si>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</si>
  <si>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</si>
  <si>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</si>
  <si>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</si>
  <si>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</si>
  <si>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</si>
  <si>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</si>
  <si>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</si>
  <si>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</si>
  <si>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</si>
  <si>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</si>
  <si>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</si>
  <si>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</si>
  <si>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</si>
  <si>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</si>
  <si>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</si>
  <si>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</si>
  <si>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</si>
  <si>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</si>
  <si>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</si>
  <si>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</si>
  <si>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</si>
  <si>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</si>
  <si>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</si>
  <si>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</si>
  <si>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</si>
  <si>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</si>
  <si>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</si>
  <si>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</si>
  <si>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</si>
  <si>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</si>
  <si>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</si>
  <si>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</si>
  <si>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</si>
  <si>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</si>
  <si>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</si>
  <si>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</si>
  <si>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</si>
  <si>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</si>
  <si>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</si>
  <si>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</si>
  <si>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</si>
  <si>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</si>
  <si>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</si>
  <si>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</si>
  <si>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</si>
  <si>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</si>
  <si>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</si>
  <si>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</si>
  <si>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</si>
  <si>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</si>
  <si>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</si>
  <si>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</si>
  <si>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</si>
  <si>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</si>
  <si>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</si>
  <si>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</si>
  <si>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</si>
  <si>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</si>
  <si>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</si>
  <si>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</si>
  <si>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</si>
  <si>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</si>
  <si>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</si>
  <si>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</si>
  <si>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</si>
  <si>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</si>
  <si>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</si>
  <si>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</si>
  <si>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</si>
  <si>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</si>
  <si>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</si>
  <si>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</si>
  <si>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</si>
  <si>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</si>
  <si>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</si>
  <si>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</si>
  <si>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</si>
  <si>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</si>
  <si>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</si>
  <si>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</si>
  <si>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</si>
  <si>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</si>
  <si>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</si>
  <si>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</si>
  <si>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</si>
  <si>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</si>
  <si>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</si>
  <si>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</si>
  <si>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</si>
  <si>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</si>
  <si>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</si>
  <si>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</si>
  <si>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</si>
  <si>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</si>
  <si>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</si>
  <si>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</si>
  <si>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</si>
  <si>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</si>
  <si>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</si>
  <si>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</si>
  <si>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</si>
  <si>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</si>
  <si>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</si>
  <si>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</si>
  <si>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</si>
  <si>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</si>
  <si>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</si>
  <si>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</si>
  <si>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</si>
  <si>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</si>
  <si>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</si>
  <si>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</si>
  <si>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</si>
  <si>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</si>
  <si>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</si>
  <si>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</si>
  <si>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</si>
  <si>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</si>
  <si>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</si>
  <si>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</si>
  <si>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</si>
  <si>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</si>
  <si>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</si>
  <si>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</si>
  <si>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</si>
  <si>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</si>
  <si>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</si>
  <si>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</si>
  <si>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</si>
  <si>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</si>
  <si>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</si>
  <si>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</si>
  <si>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</si>
  <si>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</si>
  <si>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</si>
  <si>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</si>
  <si>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</si>
  <si>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</si>
  <si>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</si>
  <si>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</si>
  <si>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</si>
  <si>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</si>
  <si>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</si>
  <si>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</si>
  <si>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</si>
  <si>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</si>
  <si>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</si>
  <si>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</si>
  <si>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</si>
  <si>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</si>
  <si>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</si>
  <si>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</si>
  <si>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</si>
  <si>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</si>
  <si>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</si>
  <si>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</si>
  <si>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</si>
  <si>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</si>
  <si>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</si>
  <si>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</si>
  <si>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</si>
  <si>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</si>
  <si>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</si>
  <si>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</si>
  <si>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</si>
  <si>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</si>
  <si>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</si>
  <si>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</si>
  <si>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</si>
  <si>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</si>
  <si>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</si>
  <si>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</si>
  <si>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</si>
  <si>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</si>
  <si>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</si>
  <si>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</si>
  <si>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</si>
  <si>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</si>
  <si>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</si>
  <si>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</si>
  <si>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</si>
  <si>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</si>
  <si>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</si>
  <si>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</si>
  <si>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</si>
  <si>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</si>
  <si>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</si>
  <si>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</si>
  <si>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</si>
  <si>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</si>
  <si>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</si>
  <si>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</si>
  <si>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</si>
  <si>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</si>
  <si>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</si>
  <si>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</si>
  <si>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</si>
  <si>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</si>
  <si>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</si>
  <si>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</si>
  <si>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</si>
  <si>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</si>
  <si>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</si>
  <si>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</si>
  <si>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</si>
  <si>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</si>
  <si>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</si>
  <si>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</si>
  <si>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</si>
  <si>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</si>
  <si>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</si>
  <si>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</si>
  <si>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</si>
  <si>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</si>
  <si>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</si>
  <si>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</si>
  <si>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</si>
  <si>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</si>
  <si>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</si>
  <si>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</si>
  <si>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</si>
  <si>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</si>
  <si>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</si>
  <si>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</si>
  <si>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</si>
  <si>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</si>
  <si>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</si>
  <si>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</si>
  <si>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</si>
  <si>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</si>
  <si>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</si>
  <si>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</si>
  <si>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</si>
  <si>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</si>
  <si>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</si>
  <si>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</si>
  <si>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</si>
  <si>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</si>
  <si>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</si>
  <si>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</si>
  <si>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</si>
  <si>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</si>
  <si>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</si>
  <si>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</si>
  <si>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</si>
  <si>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</si>
  <si>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</si>
  <si>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</si>
  <si>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</si>
  <si>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</si>
  <si>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</si>
  <si>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</si>
  <si>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</si>
  <si>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</si>
  <si>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</si>
  <si>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</si>
  <si>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</si>
  <si>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</si>
  <si>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</si>
  <si>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</si>
  <si>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</si>
  <si>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</si>
  <si>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</si>
  <si>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</si>
  <si>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</si>
  <si>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</si>
  <si>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</si>
  <si>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</si>
  <si>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</si>
  <si>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</si>
  <si>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</si>
  <si>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</si>
  <si>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</si>
  <si>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</si>
  <si>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</si>
  <si>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</si>
  <si>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</si>
  <si>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</si>
  <si>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</si>
  <si>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</si>
  <si>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</si>
  <si>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</si>
  <si>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</si>
  <si>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</si>
  <si>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</si>
  <si>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</si>
  <si>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</si>
  <si>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</si>
  <si>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</si>
  <si>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</si>
  <si>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</si>
  <si>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</si>
  <si>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</si>
  <si>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</si>
  <si>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</si>
  <si>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</si>
  <si>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</si>
  <si>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</si>
  <si>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</si>
  <si>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</si>
  <si>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</si>
  <si>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</si>
  <si>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</si>
  <si>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</si>
  <si>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</si>
  <si>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</si>
  <si>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</si>
  <si>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</si>
  <si>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</si>
  <si>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</si>
  <si>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</si>
  <si>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</si>
  <si>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</si>
  <si>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</si>
  <si>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</si>
  <si>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</si>
  <si>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</si>
  <si>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</si>
  <si>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</si>
  <si>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</si>
  <si>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</si>
  <si>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</si>
  <si>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</si>
  <si>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</si>
  <si>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</si>
  <si>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</si>
  <si>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</si>
  <si>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</si>
  <si>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</si>
  <si>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</si>
  <si>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</si>
  <si>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</si>
  <si>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</si>
  <si>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</si>
  <si>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</si>
  <si>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</si>
  <si>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</si>
  <si>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</si>
  <si>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</si>
  <si>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</si>
  <si>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</si>
  <si>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</si>
  <si>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</si>
  <si>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</si>
  <si>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</si>
  <si>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</si>
  <si>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</si>
  <si>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</si>
  <si>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</si>
  <si>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</si>
  <si>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</si>
  <si>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</si>
  <si>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</si>
  <si>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</si>
  <si>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</si>
  <si>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</si>
  <si>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</si>
  <si>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</si>
  <si>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</si>
  <si>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</si>
  <si>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</si>
  <si>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</si>
  <si>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</si>
  <si>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</si>
  <si>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</si>
  <si>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</si>
  <si>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</si>
  <si>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</si>
  <si>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</si>
  <si>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</si>
  <si>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</si>
  <si>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</si>
  <si>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</si>
  <si>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</si>
  <si>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</si>
  <si>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</si>
  <si>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</si>
  <si>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</si>
  <si>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</si>
  <si>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</si>
  <si>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</si>
  <si>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</si>
  <si>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</si>
  <si>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</si>
  <si>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</si>
  <si>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</si>
  <si>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</si>
  <si>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</si>
  <si>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</si>
  <si>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</si>
  <si>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</si>
  <si>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</si>
  <si>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</si>
  <si>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</si>
  <si>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</si>
  <si>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</si>
  <si>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</si>
  <si>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</si>
  <si>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</si>
  <si>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</si>
  <si>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</si>
  <si>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</si>
  <si>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</si>
  <si>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</si>
  <si>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</si>
  <si>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</si>
  <si>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</si>
  <si>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</si>
  <si>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</si>
  <si>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</si>
  <si>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</si>
  <si>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</si>
  <si>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</si>
  <si>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</si>
  <si>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</si>
  <si>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</si>
  <si>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</si>
  <si>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</si>
  <si>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</si>
  <si>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</si>
  <si>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</si>
  <si>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</si>
  <si>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</si>
  <si>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</si>
  <si>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</si>
  <si>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</si>
  <si>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</si>
  <si>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</si>
  <si>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</si>
  <si>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</si>
  <si>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</si>
  <si>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</si>
  <si>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</si>
  <si>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</si>
  <si>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</si>
  <si>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</si>
  <si>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</si>
  <si>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</si>
  <si>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</si>
  <si>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</si>
  <si>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</si>
  <si>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</si>
  <si>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</si>
  <si>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</si>
  <si>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</si>
  <si>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</si>
  <si>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</si>
  <si>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</si>
  <si>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</si>
  <si>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</si>
  <si>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</si>
  <si>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</si>
  <si>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</si>
  <si>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</si>
  <si>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</si>
  <si>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</si>
  <si>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</si>
  <si>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</si>
  <si>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</si>
  <si>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</si>
  <si>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</si>
  <si>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</si>
  <si>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</si>
  <si>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</si>
  <si>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</si>
  <si>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</si>
  <si>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</si>
  <si>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</si>
  <si>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</si>
  <si>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</si>
  <si>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</si>
  <si>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</si>
  <si>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</si>
  <si>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</si>
  <si>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</si>
  <si>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</si>
  <si>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</si>
  <si>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</si>
  <si>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</si>
  <si>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</si>
  <si>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</si>
  <si>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</si>
  <si>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</si>
  <si>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</si>
  <si>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</si>
  <si>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</si>
  <si>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</si>
  <si>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</si>
  <si>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</si>
  <si>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</si>
  <si>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</si>
  <si>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</si>
  <si>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</si>
  <si>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</si>
  <si>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</si>
  <si>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</si>
  <si>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</si>
  <si>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</si>
  <si>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</si>
  <si>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</si>
  <si>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</si>
  <si>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</si>
  <si>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</si>
  <si>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</si>
  <si>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</si>
  <si>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</si>
  <si>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</si>
  <si>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</si>
  <si>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</si>
  <si>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</si>
  <si>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</si>
  <si>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</si>
  <si>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</si>
  <si>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</si>
  <si>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</si>
  <si>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</si>
  <si>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</si>
  <si>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</si>
  <si>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</si>
  <si>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</si>
  <si>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</si>
  <si>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</si>
  <si>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</si>
  <si>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</si>
  <si>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</si>
  <si>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</si>
  <si>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</si>
  <si>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</si>
  <si>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</si>
  <si>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</si>
  <si>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</si>
  <si>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</si>
  <si>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</si>
  <si>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</si>
  <si>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</si>
  <si>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</si>
  <si>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</si>
  <si>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</si>
  <si>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</si>
  <si>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</si>
  <si>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</si>
  <si>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</si>
  <si>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</si>
  <si>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</si>
  <si>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</si>
  <si>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</si>
  <si>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</si>
  <si>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</si>
  <si>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</si>
  <si>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</si>
  <si>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</si>
  <si>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</si>
  <si>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</si>
  <si>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</si>
  <si>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</si>
  <si>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</si>
  <si>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</si>
  <si>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</si>
  <si>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</si>
  <si>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</si>
  <si>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</si>
  <si>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</si>
  <si>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</si>
  <si>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</si>
  <si>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</si>
  <si>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</si>
  <si>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</si>
  <si>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</si>
  <si>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</si>
  <si>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</si>
  <si>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</si>
  <si>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</si>
  <si>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</si>
  <si>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</si>
  <si>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</si>
  <si>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</si>
  <si>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</si>
  <si>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</si>
  <si>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</si>
  <si>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</si>
  <si>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</si>
  <si>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</si>
  <si>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</si>
  <si>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</si>
  <si>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</si>
  <si>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</si>
  <si>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</si>
  <si>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</si>
  <si>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</si>
  <si>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</si>
  <si>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</si>
  <si>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</si>
  <si>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</si>
  <si>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</si>
  <si>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</si>
  <si>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</si>
  <si>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</si>
  <si>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</si>
  <si>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</si>
  <si>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</si>
  <si>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</si>
  <si>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</si>
  <si>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</si>
  <si>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</si>
  <si>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</si>
  <si>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</si>
  <si>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</si>
  <si>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</si>
  <si>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</si>
  <si>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</si>
  <si>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</si>
  <si>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</si>
  <si>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</si>
  <si>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</si>
  <si>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</si>
  <si>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</si>
  <si>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</si>
  <si>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</si>
  <si>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</si>
  <si>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</si>
  <si>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</si>
  <si>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</si>
  <si>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</si>
  <si>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</si>
  <si>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</si>
  <si>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</si>
  <si>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</si>
  <si>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</si>
  <si>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</si>
  <si>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</si>
  <si>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</si>
  <si>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</si>
  <si>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</si>
  <si>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</si>
  <si>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</si>
  <si>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</si>
  <si>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</si>
  <si>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</si>
  <si>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</si>
  <si>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</si>
  <si>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</si>
  <si>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</si>
  <si>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</si>
  <si>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</si>
  <si>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</si>
  <si>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</si>
  <si>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</si>
  <si>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</si>
  <si>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</si>
  <si>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</si>
  <si>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</si>
  <si>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</si>
  <si>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</si>
  <si>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</si>
  <si>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</si>
  <si>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</si>
  <si>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</si>
  <si>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</si>
  <si>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</si>
  <si>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</si>
  <si>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</si>
  <si>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</si>
  <si>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</si>
  <si>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</si>
  <si>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</si>
  <si>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</si>
  <si>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</si>
  <si>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</si>
  <si>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</si>
  <si>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</si>
  <si>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</si>
  <si>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</si>
  <si>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</si>
  <si>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</si>
  <si>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</si>
  <si>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</si>
  <si>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</si>
  <si>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</si>
  <si>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</si>
  <si>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</si>
  <si>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</si>
  <si>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</si>
  <si>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</si>
  <si>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</si>
  <si>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</si>
  <si>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</si>
  <si>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</si>
  <si>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</si>
  <si>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</si>
  <si>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</si>
  <si>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</si>
  <si>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</si>
  <si>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</si>
  <si>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</si>
  <si>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</si>
  <si>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</si>
  <si>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</si>
  <si>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</si>
  <si>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</si>
  <si>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</si>
  <si>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</si>
  <si>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</si>
  <si>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</si>
  <si>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</si>
  <si>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</si>
  <si>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</si>
  <si>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</si>
  <si>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</si>
  <si>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</si>
  <si>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</si>
  <si>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</si>
  <si>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</si>
  <si>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</si>
  <si>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</si>
  <si>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</si>
  <si>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</si>
  <si>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</si>
  <si>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</si>
  <si>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</si>
  <si>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</si>
  <si>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</si>
  <si>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</si>
  <si>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</si>
  <si>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</si>
  <si>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</si>
  <si>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</si>
  <si>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</si>
  <si>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</si>
  <si>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</si>
  <si>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</si>
  <si>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</si>
  <si>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</si>
  <si>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</si>
  <si>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</si>
  <si>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</si>
  <si>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</si>
  <si>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</si>
  <si>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</si>
  <si>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</si>
  <si>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</si>
  <si>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</si>
  <si>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</si>
  <si>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</si>
  <si>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</si>
  <si>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</si>
  <si>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</si>
  <si>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</si>
  <si>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</si>
  <si>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</si>
  <si>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</si>
  <si>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</si>
  <si>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</si>
  <si>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</si>
  <si>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</si>
  <si>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</si>
  <si>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</si>
  <si>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</si>
  <si>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</si>
  <si>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</si>
  <si>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</si>
  <si>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</si>
  <si>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</si>
  <si>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</si>
  <si>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</si>
  <si>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</si>
  <si>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</si>
  <si>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</si>
  <si>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</si>
  <si>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</si>
  <si>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</si>
  <si>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</si>
  <si>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</si>
  <si>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</si>
  <si>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</si>
  <si>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</si>
  <si>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</si>
  <si>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</si>
  <si>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</si>
  <si>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</si>
  <si>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</si>
  <si>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</si>
  <si>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</si>
  <si>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</si>
  <si>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</si>
  <si>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</si>
  <si>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</si>
  <si>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</si>
  <si>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</si>
  <si>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</si>
  <si>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</si>
  <si>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</si>
  <si>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</si>
  <si>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</si>
  <si>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</si>
  <si>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</si>
  <si>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</si>
  <si>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</si>
  <si>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</si>
  <si>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</si>
  <si>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</si>
  <si>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</si>
  <si>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</si>
  <si>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</si>
  <si>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</si>
  <si>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</si>
  <si>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</si>
  <si>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</si>
  <si>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</si>
  <si>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</si>
  <si>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</si>
  <si>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</si>
  <si>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</si>
  <si>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</si>
  <si>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</si>
  <si>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</si>
  <si>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</si>
  <si>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</si>
  <si>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</si>
  <si>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</si>
  <si>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</si>
  <si>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</si>
  <si>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</si>
  <si>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</si>
  <si>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</si>
  <si>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</si>
  <si>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</si>
  <si>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</si>
  <si>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</si>
  <si>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</si>
  <si>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</si>
  <si>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</si>
  <si>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</si>
  <si>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</si>
  <si>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</si>
  <si>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</si>
  <si>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</si>
  <si>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</si>
  <si>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</si>
  <si>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</si>
  <si>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</si>
  <si>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</si>
  <si>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</si>
  <si>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</si>
  <si>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</si>
  <si>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</si>
  <si>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</si>
  <si>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</si>
  <si>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</si>
  <si>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</si>
  <si>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</si>
  <si>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</si>
  <si>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</si>
  <si>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</si>
  <si>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</si>
  <si>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</si>
  <si>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</si>
  <si>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</si>
  <si>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</si>
  <si>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</si>
  <si>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</si>
  <si>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</si>
  <si>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</si>
  <si>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</si>
  <si>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</si>
  <si>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</si>
  <si>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</si>
  <si>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</si>
  <si>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</si>
  <si>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</si>
  <si>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</si>
  <si>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</si>
  <si>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</si>
  <si>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</si>
  <si>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</si>
  <si>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</si>
  <si>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</si>
  <si>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</si>
  <si>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</si>
  <si>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</si>
  <si>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</si>
  <si>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</si>
  <si>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</si>
  <si>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</si>
  <si>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</si>
  <si>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</si>
  <si>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</si>
  <si>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</si>
  <si>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</si>
  <si>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</si>
  <si>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</si>
  <si>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</si>
  <si>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</si>
  <si>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</si>
  <si>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</si>
  <si>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</si>
  <si>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</si>
  <si>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</si>
  <si>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</si>
  <si>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</si>
  <si>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</si>
  <si>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</si>
  <si>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</si>
  <si>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</si>
  <si>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</si>
  <si>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</si>
  <si>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</si>
  <si>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</si>
  <si>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</si>
  <si>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</si>
  <si>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</si>
  <si>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</si>
  <si>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</si>
  <si>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</si>
  <si>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</si>
  <si>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</si>
  <si>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</si>
  <si>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</si>
  <si>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</si>
  <si>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</si>
  <si>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</si>
  <si>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</si>
  <si>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</si>
  <si>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</si>
  <si>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</si>
  <si>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</si>
  <si>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</si>
  <si>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</si>
  <si>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</si>
  <si>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</si>
  <si>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</si>
  <si>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</si>
  <si>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</si>
  <si>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</si>
  <si>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</si>
  <si>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</si>
  <si>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</si>
  <si>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</si>
  <si>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</si>
  <si>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</si>
  <si>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</si>
  <si>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</si>
  <si>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</si>
  <si>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</si>
  <si>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</si>
  <si>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</si>
  <si>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</si>
  <si>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</si>
  <si>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</si>
  <si>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</si>
  <si>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</si>
  <si>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</si>
  <si>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</si>
  <si>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</si>
  <si>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</si>
  <si>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</si>
  <si>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</si>
  <si>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</si>
  <si>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</si>
  <si>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</si>
  <si>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</si>
  <si>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</si>
  <si>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</si>
  <si>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</si>
  <si>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</si>
  <si>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</si>
  <si>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</si>
  <si>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</si>
  <si>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</si>
  <si>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</si>
  <si>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</si>
  <si>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</si>
  <si>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</si>
  <si>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</si>
  <si>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</si>
  <si>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</si>
  <si>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</si>
  <si>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</si>
  <si>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</si>
  <si>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</si>
  <si>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</si>
  <si>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</si>
  <si>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</si>
  <si>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</si>
  <si>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</si>
  <si>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</si>
  <si>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</si>
  <si>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</si>
  <si>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</si>
  <si>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</si>
  <si>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</si>
  <si>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</si>
  <si>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</si>
  <si>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</si>
  <si>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</si>
  <si>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</si>
  <si>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</si>
  <si>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</si>
  <si>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</si>
  <si>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</si>
  <si>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</si>
  <si>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</si>
  <si>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</si>
  <si>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</si>
  <si>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</si>
  <si>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</si>
  <si>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</si>
  <si>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</si>
  <si>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</si>
  <si>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</si>
  <si>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</si>
  <si>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</si>
  <si>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</si>
  <si>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</si>
  <si>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</si>
  <si>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</si>
  <si>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</si>
  <si>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</si>
  <si>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</si>
  <si>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</si>
  <si>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</si>
  <si>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</si>
  <si>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</si>
  <si>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</si>
  <si>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</si>
  <si>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</si>
  <si>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</si>
  <si>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</si>
  <si>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</si>
  <si>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</si>
  <si>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</si>
  <si>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</si>
  <si>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</si>
  <si>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</si>
  <si>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</si>
  <si>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</si>
  <si>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</si>
  <si>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</si>
  <si>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</si>
  <si>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</si>
  <si>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</si>
  <si>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</si>
  <si>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</si>
  <si>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</si>
  <si>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</si>
  <si>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</si>
  <si>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</si>
  <si>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</si>
  <si>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</si>
  <si>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</si>
  <si>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</si>
  <si>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</si>
  <si>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</si>
  <si>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</si>
  <si>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</si>
  <si>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</si>
  <si>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</si>
  <si>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</si>
  <si>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</si>
  <si>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</si>
  <si>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</si>
  <si>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</si>
  <si>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</si>
  <si>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</si>
  <si>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</si>
  <si>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</si>
  <si>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</si>
  <si>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</si>
  <si>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</si>
  <si>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</si>
  <si>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</si>
  <si>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</si>
  <si>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</si>
  <si>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</si>
  <si>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</si>
  <si>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</si>
  <si>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</si>
  <si>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</si>
  <si>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</si>
  <si>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</si>
  <si>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</si>
  <si>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</si>
  <si>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</si>
  <si>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</si>
  <si>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</si>
  <si>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</si>
  <si>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</si>
  <si>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</si>
  <si>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</si>
  <si>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</si>
  <si>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</si>
  <si>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</si>
  <si>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</si>
  <si>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</si>
  <si>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</si>
  <si>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</si>
  <si>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</si>
  <si>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</si>
  <si>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</si>
  <si>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</si>
  <si>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</si>
  <si>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</si>
  <si>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</si>
  <si>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</si>
  <si>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</si>
  <si>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</si>
  <si>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</si>
  <si>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</si>
  <si>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</si>
  <si>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</si>
  <si>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</si>
  <si>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</si>
  <si>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</si>
  <si>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</si>
  <si>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</si>
  <si>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</si>
  <si>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</si>
  <si>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</si>
  <si>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</si>
  <si>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</si>
  <si>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</si>
  <si>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</si>
  <si>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</si>
  <si>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</si>
  <si>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</si>
  <si>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</si>
  <si>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</si>
  <si>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</si>
  <si>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</si>
  <si>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</si>
  <si>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</si>
  <si>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</si>
  <si>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</si>
  <si>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</si>
  <si>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</si>
  <si>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</si>
  <si>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</si>
  <si>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</si>
  <si>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</si>
  <si>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</si>
  <si>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</si>
  <si>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</si>
  <si>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</si>
  <si>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</si>
  <si>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</si>
  <si>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</si>
  <si>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</si>
  <si>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</si>
  <si>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</si>
  <si>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</si>
  <si>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</si>
  <si>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</si>
  <si>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</si>
  <si>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</si>
  <si>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</si>
  <si>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</si>
  <si>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</si>
  <si>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</si>
  <si>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</si>
  <si>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</si>
  <si>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</si>
  <si>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</si>
  <si>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</si>
  <si>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</si>
  <si>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</si>
  <si>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</si>
  <si>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</si>
  <si>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</si>
  <si>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</si>
  <si>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</si>
  <si>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</si>
  <si>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</si>
  <si>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</si>
  <si>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</si>
  <si>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</si>
  <si>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</si>
  <si>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</si>
  <si>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</si>
  <si>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</si>
  <si>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</si>
  <si>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</si>
  <si>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</si>
  <si>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</si>
  <si>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</si>
  <si>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</si>
  <si>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</si>
  <si>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</si>
  <si>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</si>
  <si>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</si>
  <si>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</si>
  <si>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</si>
  <si>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</si>
  <si>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</si>
  <si>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</si>
  <si>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</si>
  <si>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</si>
  <si>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</si>
  <si>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</si>
  <si>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</si>
  <si>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</si>
  <si>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</si>
  <si>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</si>
  <si>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</si>
  <si>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</si>
  <si>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</si>
  <si>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</si>
  <si>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</si>
  <si>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</si>
  <si>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</si>
  <si>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</si>
  <si>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</si>
  <si>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</si>
  <si>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</si>
  <si>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</si>
  <si>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</si>
  <si>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</si>
  <si>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</si>
  <si>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</si>
  <si>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</si>
  <si>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</si>
  <si>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</si>
  <si>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</si>
  <si>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</si>
  <si>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</si>
  <si>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</si>
  <si>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</si>
  <si>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</si>
  <si>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</si>
  <si>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</si>
  <si>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</si>
  <si>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</si>
  <si>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</si>
  <si>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</si>
  <si>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</si>
  <si>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</si>
  <si>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</si>
  <si>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</si>
  <si>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</si>
  <si>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</si>
  <si>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</si>
  <si>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</si>
  <si>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</si>
  <si>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</si>
  <si>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</si>
  <si>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</si>
  <si>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</si>
  <si>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</si>
  <si>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</si>
  <si>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</si>
  <si>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</si>
  <si>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</si>
  <si>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</si>
  <si>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</si>
  <si>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</si>
  <si>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</si>
  <si>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</si>
  <si>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</si>
  <si>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</si>
  <si>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</si>
  <si>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</si>
  <si>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</si>
  <si>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</si>
  <si>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</si>
  <si>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</si>
  <si>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</si>
  <si>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</si>
  <si>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</si>
  <si>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</si>
  <si>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</si>
  <si>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</si>
  <si>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</si>
  <si>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</si>
  <si>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</si>
  <si>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</si>
  <si>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</si>
  <si>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</si>
  <si>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</si>
  <si>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</si>
  <si>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</si>
  <si>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</si>
  <si>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</si>
  <si>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</si>
  <si>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</si>
  <si>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</si>
  <si>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</si>
  <si>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</si>
  <si>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</si>
  <si>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</si>
  <si>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</si>
  <si>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</si>
  <si>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</si>
  <si>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</si>
  <si>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</si>
  <si>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</si>
  <si>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</si>
  <si>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</si>
  <si>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</si>
  <si>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</si>
  <si>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</si>
  <si>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</si>
  <si>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</si>
  <si>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</si>
  <si>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</si>
  <si>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</si>
  <si>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</si>
  <si>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</si>
  <si>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</si>
  <si>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</si>
  <si>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</si>
  <si>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</si>
  <si>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</si>
  <si>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</si>
  <si>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</si>
  <si>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</si>
  <si>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</si>
  <si>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</si>
  <si>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</si>
  <si>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</si>
  <si>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</si>
  <si>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</si>
  <si>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</si>
  <si>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</si>
  <si>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</si>
  <si>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</si>
  <si>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</si>
  <si>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</si>
  <si>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</si>
  <si>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</si>
  <si>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</si>
  <si>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</si>
  <si>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</si>
  <si>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</si>
  <si>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</si>
  <si>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</si>
  <si>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</si>
  <si>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</si>
  <si>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</si>
  <si>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</si>
  <si>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</si>
  <si>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</si>
  <si>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</si>
  <si>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</si>
  <si>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</si>
  <si>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</si>
  <si>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</si>
  <si>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</si>
  <si>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</si>
  <si>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</si>
  <si>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</si>
  <si>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</si>
  <si>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</si>
  <si>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</si>
  <si>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</si>
  <si>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</si>
  <si>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</si>
  <si>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</si>
  <si>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</si>
  <si>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</si>
  <si>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</si>
  <si>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</si>
  <si>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</si>
  <si>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</si>
  <si>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</si>
  <si>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</si>
  <si>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</si>
  <si>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</si>
  <si>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</si>
  <si>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</si>
  <si>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</si>
  <si>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</si>
  <si>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</si>
  <si>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</si>
  <si>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</si>
  <si>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</si>
  <si>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</si>
  <si>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</si>
  <si>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</si>
  <si>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</si>
  <si>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</si>
  <si>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</si>
  <si>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</si>
  <si>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</si>
  <si>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</si>
  <si>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</si>
  <si>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</si>
  <si>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</si>
  <si>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</si>
  <si>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</si>
  <si>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</si>
  <si>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</si>
  <si>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</si>
  <si>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</si>
  <si>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</si>
  <si>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</si>
  <si>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</si>
  <si>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</si>
  <si>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</si>
  <si>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</si>
  <si>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</si>
  <si>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</si>
  <si>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</si>
  <si>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</si>
  <si>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</si>
  <si>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</si>
  <si>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</si>
  <si>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</si>
  <si>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</si>
  <si>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</si>
  <si>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</si>
  <si>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</si>
  <si>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</si>
  <si>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</si>
  <si>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</si>
  <si>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</si>
  <si>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</si>
  <si>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</si>
  <si>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</si>
  <si>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</si>
  <si>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</si>
  <si>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</si>
  <si>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</si>
  <si>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</si>
  <si>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</si>
  <si>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</si>
  <si>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</si>
  <si>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</si>
  <si>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</si>
  <si>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</si>
  <si>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</si>
  <si>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</si>
  <si>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</si>
  <si>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</si>
  <si>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</si>
  <si>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</si>
  <si>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</si>
  <si>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</si>
  <si>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</si>
  <si>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</si>
  <si>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</si>
  <si>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</si>
  <si>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</si>
  <si>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</si>
  <si>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</si>
  <si>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</si>
  <si>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</si>
  <si>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</si>
  <si>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</si>
  <si>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</si>
  <si>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</si>
  <si>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</si>
  <si>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</si>
  <si>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</si>
  <si>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</si>
  <si>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</si>
  <si>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</si>
  <si>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</si>
  <si>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</si>
  <si>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</si>
  <si>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</si>
  <si>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</si>
  <si>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</si>
  <si>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</si>
  <si>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</si>
  <si>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</si>
  <si>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</si>
  <si>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</si>
  <si>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</si>
  <si>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</si>
  <si>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</si>
  <si>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</si>
  <si>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</si>
  <si>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</si>
  <si>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</si>
  <si>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</si>
  <si>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</si>
  <si>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</si>
  <si>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</si>
  <si>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</si>
  <si>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</si>
  <si>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</si>
  <si>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</si>
  <si>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</si>
  <si>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</si>
  <si>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</si>
  <si>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</si>
  <si>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</si>
  <si>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</si>
  <si>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</si>
  <si>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</si>
  <si>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</si>
  <si>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</si>
  <si>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</si>
  <si>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</si>
  <si>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</si>
  <si>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</si>
  <si>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</si>
  <si>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</si>
  <si>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</si>
  <si>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</si>
  <si>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</si>
  <si>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</si>
  <si>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</si>
  <si>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</si>
  <si>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</si>
  <si>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</si>
  <si>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</si>
  <si>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</si>
  <si>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</si>
  <si>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</si>
  <si>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</si>
  <si>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</si>
  <si>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</si>
  <si>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</si>
  <si>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</si>
  <si>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</si>
  <si>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</si>
  <si>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</si>
  <si>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</si>
  <si>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</si>
  <si>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</si>
  <si>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</si>
  <si>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</si>
  <si>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</si>
  <si>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</si>
  <si>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</si>
  <si>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</si>
  <si>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</si>
  <si>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</si>
  <si>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</si>
  <si>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</si>
  <si>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</si>
  <si>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</si>
  <si>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</si>
  <si>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</si>
  <si>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</si>
  <si>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</si>
  <si>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</si>
  <si>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</si>
  <si>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</si>
  <si>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</si>
  <si>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</si>
  <si>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</si>
  <si>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</si>
  <si>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</si>
  <si>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</si>
  <si>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</si>
  <si>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</si>
  <si>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</si>
  <si>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</si>
  <si>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</si>
  <si>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</si>
  <si>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</si>
  <si>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</si>
  <si>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</si>
  <si>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</si>
  <si>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</si>
  <si>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</si>
  <si>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</si>
  <si>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</si>
  <si>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</si>
  <si>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</si>
  <si>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</si>
  <si>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</si>
  <si>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</si>
  <si>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</si>
  <si>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</si>
  <si>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</si>
  <si>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</si>
  <si>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</si>
  <si>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</si>
  <si>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</si>
  <si>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</si>
  <si>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</si>
  <si>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</si>
  <si>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</si>
  <si>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</si>
  <si>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</si>
  <si>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</si>
  <si>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</si>
  <si>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</si>
  <si>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</si>
  <si>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</si>
  <si>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</si>
  <si>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</si>
  <si>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</si>
  <si>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</si>
  <si>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</si>
  <si>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</si>
  <si>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</si>
  <si>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</si>
  <si>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</si>
  <si>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</si>
  <si>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</si>
  <si>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</si>
  <si>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</si>
  <si>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</si>
  <si>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</si>
  <si>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</si>
  <si>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</si>
  <si>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</si>
  <si>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</si>
  <si>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</si>
  <si>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</si>
  <si>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</si>
  <si>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</si>
  <si>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</si>
  <si>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</si>
  <si>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</si>
  <si>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</si>
  <si>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</si>
  <si>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</si>
  <si>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</si>
  <si>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</si>
  <si>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</si>
  <si>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</si>
  <si>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</si>
  <si>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</si>
  <si>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</si>
  <si>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</si>
  <si>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</si>
  <si>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</si>
  <si>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</si>
  <si>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</si>
  <si>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</si>
  <si>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</si>
  <si>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</si>
  <si>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</si>
  <si>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</si>
  <si>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</si>
  <si>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</si>
  <si>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</si>
  <si>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</si>
  <si>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</si>
  <si>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</si>
  <si>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</si>
  <si>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</si>
  <si>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</si>
  <si>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</si>
  <si>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</si>
  <si>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</si>
  <si>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</si>
  <si>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</si>
  <si>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</si>
  <si>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</si>
  <si>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</si>
  <si>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</si>
  <si>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</si>
  <si>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</si>
  <si>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</si>
  <si>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</si>
  <si>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</si>
  <si>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</si>
  <si>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</si>
  <si>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</si>
  <si>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</si>
  <si>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</si>
  <si>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</si>
  <si>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</si>
  <si>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</si>
  <si>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</si>
  <si>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</si>
  <si>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</si>
  <si>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</si>
  <si>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</si>
  <si>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</si>
  <si>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</si>
  <si>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</si>
  <si>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</si>
  <si>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</si>
  <si>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</si>
  <si>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</si>
  <si>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</si>
  <si>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</si>
  <si>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</si>
  <si>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</si>
  <si>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</si>
  <si>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</si>
  <si>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</si>
  <si>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</si>
  <si>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</si>
  <si>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</si>
  <si>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</si>
  <si>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</si>
  <si>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</si>
  <si>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</si>
  <si>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</si>
  <si>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</si>
  <si>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</si>
  <si>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</si>
  <si>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</si>
  <si>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</si>
  <si>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</si>
  <si>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</si>
  <si>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</si>
  <si>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</si>
  <si>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</si>
  <si>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</si>
  <si>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</si>
  <si>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</si>
  <si>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</si>
  <si>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</si>
  <si>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</si>
  <si>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</si>
  <si>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</si>
  <si>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</si>
  <si>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</si>
  <si>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</si>
  <si>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</si>
  <si>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</si>
  <si>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</si>
  <si>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</si>
  <si>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</si>
  <si>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</si>
  <si>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</si>
  <si>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</si>
  <si>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</si>
  <si>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</si>
  <si>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</si>
  <si>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</si>
  <si>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</si>
  <si>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</si>
  <si>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</si>
  <si>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</si>
  <si>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</si>
  <si>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</si>
  <si>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</si>
  <si>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</si>
  <si>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</si>
  <si>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</si>
  <si>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</si>
  <si>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</si>
  <si>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</si>
  <si>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</si>
  <si>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</si>
  <si>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</si>
  <si>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</si>
  <si>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</si>
  <si>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</si>
  <si>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</si>
  <si>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</si>
  <si>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</si>
  <si>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</si>
  <si>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</si>
  <si>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</si>
  <si>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</si>
  <si>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</si>
  <si>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</si>
  <si>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</si>
  <si>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</si>
  <si>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</si>
  <si>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</si>
  <si>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</si>
  <si>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</si>
  <si>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</si>
  <si>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</si>
  <si>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</si>
  <si>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</si>
  <si>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</si>
  <si>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</si>
  <si>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</si>
  <si>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</si>
  <si>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</si>
  <si>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</si>
  <si>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</si>
  <si>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</si>
  <si>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</si>
  <si>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</si>
  <si>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</si>
  <si>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</si>
  <si>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</si>
  <si>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</si>
  <si>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</si>
  <si>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</si>
  <si>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</si>
  <si>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</si>
  <si>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</si>
  <si>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</si>
  <si>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</si>
  <si>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</si>
  <si>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</si>
  <si>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</si>
  <si>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</si>
  <si>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</si>
  <si>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</si>
  <si>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</si>
  <si>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</si>
  <si>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</si>
  <si>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</si>
  <si>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</si>
  <si>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</si>
  <si>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</si>
  <si>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</si>
  <si>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</si>
  <si>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</si>
  <si>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</si>
  <si>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</si>
  <si>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</si>
  <si>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</si>
  <si>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</si>
  <si>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</si>
  <si>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</si>
  <si>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</si>
  <si>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</si>
  <si>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</si>
  <si>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</si>
  <si>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</si>
  <si>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</si>
  <si>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</si>
  <si>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</si>
  <si>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</si>
  <si>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</si>
  <si>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</si>
  <si>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</si>
  <si>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</si>
  <si>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</si>
  <si>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</si>
  <si>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</si>
  <si>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</si>
  <si>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</si>
  <si>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</si>
  <si>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</si>
  <si>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</si>
  <si>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</si>
  <si>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</si>
  <si>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</si>
  <si>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</si>
  <si>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</si>
  <si>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</si>
  <si>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</si>
  <si>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</si>
  <si>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</si>
  <si>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</si>
  <si>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</si>
  <si>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</si>
  <si>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</si>
  <si>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</si>
  <si>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</si>
  <si>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</si>
  <si>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</si>
  <si>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</si>
  <si>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</si>
  <si>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</si>
  <si>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</si>
  <si>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</si>
  <si>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</si>
  <si>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</si>
  <si>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</si>
  <si>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</si>
  <si>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</si>
  <si>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</si>
  <si>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</si>
  <si>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</si>
  <si>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</si>
  <si>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</si>
  <si>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</si>
  <si>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</si>
  <si>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</si>
  <si>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</si>
  <si>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</si>
  <si>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</si>
  <si>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</si>
  <si>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</si>
  <si>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</si>
  <si>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</si>
  <si>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</si>
  <si>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</si>
  <si>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</si>
  <si>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</si>
  <si>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</si>
  <si>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</si>
  <si>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</si>
  <si>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</si>
  <si>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</si>
  <si>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</si>
  <si>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</si>
  <si>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</si>
  <si>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</si>
  <si>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</si>
  <si>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</si>
  <si>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</si>
  <si>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</si>
  <si>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</si>
  <si>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</si>
  <si>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</si>
  <si>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</si>
  <si>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</si>
  <si>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</si>
  <si>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</si>
  <si>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</si>
  <si>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</si>
  <si>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</si>
  <si>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</si>
  <si>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</si>
  <si>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</si>
  <si>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</si>
  <si>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</si>
  <si>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</si>
  <si>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</si>
  <si>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</si>
  <si>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</si>
  <si>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</si>
  <si>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</si>
  <si>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</si>
  <si>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</si>
  <si>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</si>
  <si>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</si>
  <si>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</si>
  <si>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</si>
  <si>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</si>
  <si>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</si>
  <si>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</si>
  <si>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</si>
  <si>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</si>
  <si>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</si>
  <si>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</si>
  <si>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</si>
  <si>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</si>
  <si>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</si>
  <si>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</si>
  <si>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</si>
  <si>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</si>
  <si>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</si>
  <si>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</si>
  <si>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</si>
  <si>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</si>
  <si>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</si>
  <si>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</si>
  <si>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</si>
  <si>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</si>
  <si>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</si>
  <si>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</si>
  <si>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</si>
  <si>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</si>
  <si>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</si>
  <si>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</si>
  <si>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</si>
  <si>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</si>
  <si>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</si>
  <si>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</si>
  <si>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</si>
  <si>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</si>
  <si>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</si>
  <si>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</si>
  <si>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</si>
  <si>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</si>
  <si>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</si>
  <si>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</si>
  <si>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</si>
  <si>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</si>
  <si>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</si>
  <si>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</si>
  <si>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</si>
  <si>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</si>
  <si>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</si>
  <si>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</si>
  <si>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</si>
  <si>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</si>
  <si>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</si>
  <si>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</si>
  <si>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</si>
  <si>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</si>
  <si>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</si>
  <si>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</si>
  <si>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</si>
  <si>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</si>
  <si>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</si>
  <si>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</si>
  <si>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</si>
  <si>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</si>
  <si>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</si>
  <si>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</si>
  <si>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</si>
  <si>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</si>
  <si>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</si>
  <si>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</si>
  <si>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</si>
  <si>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</si>
  <si>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</si>
  <si>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</si>
  <si>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</si>
  <si>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</si>
  <si>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</si>
  <si>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</si>
  <si>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</si>
  <si>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</si>
  <si>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</si>
  <si>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</si>
  <si>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</si>
  <si>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</si>
  <si>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</si>
  <si>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</si>
  <si>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</si>
  <si>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</si>
  <si>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</si>
  <si>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</si>
  <si>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</si>
  <si>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</si>
  <si>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</si>
  <si>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</si>
  <si>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</si>
  <si>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</si>
  <si>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</si>
  <si>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</si>
  <si>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</si>
  <si>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</si>
  <si>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</si>
  <si>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</si>
  <si>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</si>
  <si>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</si>
  <si>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</si>
  <si>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</si>
  <si>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</si>
  <si>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</si>
  <si>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</si>
  <si>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</si>
  <si>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</si>
  <si>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</si>
  <si>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</si>
  <si>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</si>
  <si>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</si>
  <si>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</si>
  <si>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</si>
  <si>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</si>
  <si>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</si>
  <si>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</si>
  <si>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</si>
  <si>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</si>
  <si>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</si>
  <si>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</si>
  <si>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</si>
  <si>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</si>
  <si>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</si>
  <si>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</si>
  <si>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</si>
  <si>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</si>
  <si>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</si>
  <si>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</si>
  <si>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</si>
  <si>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</si>
  <si>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</si>
  <si>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</si>
  <si>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</si>
  <si>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</si>
  <si>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</si>
  <si>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</si>
  <si>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</si>
  <si>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</si>
  <si>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</si>
  <si>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</si>
  <si>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</si>
  <si>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</si>
  <si>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</si>
  <si>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</si>
  <si>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</si>
  <si>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</si>
  <si>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</si>
  <si>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</si>
  <si>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</si>
  <si>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</si>
  <si>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</si>
  <si>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</si>
  <si>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</si>
  <si>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</si>
  <si>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</si>
  <si>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</si>
  <si>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</si>
  <si>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</si>
  <si>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</si>
  <si>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</si>
  <si>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</si>
  <si>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</si>
  <si>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</si>
  <si>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</si>
  <si>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</si>
  <si>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</si>
  <si>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</si>
  <si>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</si>
  <si>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</si>
  <si>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</si>
  <si>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</si>
  <si>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</si>
  <si>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</si>
  <si>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</si>
  <si>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</si>
  <si>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</si>
  <si>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</si>
  <si>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</si>
  <si>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</si>
  <si>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</si>
  <si>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</si>
  <si>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</si>
  <si>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</si>
  <si>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</si>
  <si>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</si>
  <si>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</si>
  <si>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</si>
  <si>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</si>
  <si>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</si>
  <si>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</si>
  <si>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</si>
  <si>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</si>
  <si>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</si>
  <si>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</si>
  <si>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</si>
  <si>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</si>
  <si>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</si>
  <si>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</si>
  <si>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</si>
  <si>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</si>
  <si>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</si>
  <si>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</si>
  <si>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</si>
  <si>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</si>
  <si>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</si>
  <si>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</si>
  <si>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</si>
  <si>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</si>
  <si>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</si>
  <si>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</si>
  <si>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</si>
  <si>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</si>
  <si>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</si>
  <si>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</si>
  <si>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</si>
  <si>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</si>
  <si>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</si>
  <si>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</si>
  <si>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</si>
  <si>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</si>
  <si>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</si>
  <si>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</si>
  <si>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</si>
  <si>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</si>
  <si>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</si>
  <si>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</si>
  <si>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</si>
  <si>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</si>
  <si>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</si>
  <si>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</si>
  <si>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</si>
  <si>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</si>
  <si>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</si>
  <si>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</si>
  <si>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</si>
  <si>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</si>
  <si>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</si>
  <si>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</si>
  <si>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</si>
  <si>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</si>
  <si>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</si>
  <si>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</si>
  <si>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</si>
  <si>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</si>
  <si>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</si>
  <si>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</si>
  <si>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</si>
  <si>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</si>
  <si>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</si>
  <si>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</si>
  <si>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</si>
  <si>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</si>
  <si>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</si>
  <si>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</si>
  <si>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</si>
  <si>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</si>
  <si>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</si>
  <si>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</si>
  <si>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</si>
  <si>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</si>
  <si>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</si>
  <si>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</si>
  <si>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</si>
  <si>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</si>
  <si>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</si>
  <si>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</si>
  <si>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</si>
  <si>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</si>
  <si>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</si>
  <si>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</si>
  <si>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</si>
  <si>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</si>
  <si>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</si>
  <si>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</si>
  <si>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</si>
  <si>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</si>
  <si>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</si>
  <si>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</si>
  <si>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</si>
  <si>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</si>
  <si>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</si>
  <si>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</si>
  <si>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</si>
  <si>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</si>
  <si>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</si>
  <si>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</si>
  <si>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</si>
  <si>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</si>
  <si>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</si>
  <si>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</si>
  <si>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</si>
  <si>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</si>
  <si>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</si>
  <si>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</si>
  <si>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</si>
  <si>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</si>
  <si>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</si>
  <si>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</si>
  <si>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</si>
  <si>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</si>
  <si>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</si>
  <si>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</si>
  <si>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</si>
  <si>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</si>
  <si>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</si>
  <si>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</si>
  <si>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</si>
  <si>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</si>
  <si>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</si>
  <si>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</si>
  <si>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</si>
  <si>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</si>
  <si>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</si>
  <si>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</si>
  <si>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</si>
  <si>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</si>
  <si>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</si>
  <si>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</si>
  <si>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</si>
  <si>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</si>
  <si>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</si>
  <si>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</si>
  <si>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</si>
  <si>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</si>
  <si>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</si>
  <si>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</si>
  <si>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</si>
  <si>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</si>
  <si>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</si>
  <si>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</si>
  <si>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</si>
  <si>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</si>
  <si>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</si>
  <si>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</si>
  <si>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</si>
  <si>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</si>
  <si>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</si>
  <si>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</si>
  <si>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</si>
  <si>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</si>
  <si>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</si>
  <si>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</si>
  <si>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</si>
  <si>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</si>
  <si>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</si>
  <si>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</si>
  <si>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</si>
  <si>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</si>
  <si>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</si>
  <si>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</si>
  <si>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</si>
  <si>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</si>
  <si>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</si>
  <si>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</si>
  <si>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</si>
  <si>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</si>
  <si>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</si>
  <si>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</si>
  <si>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</si>
  <si>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</si>
  <si>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</si>
  <si>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</si>
  <si>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</si>
  <si>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</si>
  <si>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</si>
  <si>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</si>
  <si>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</si>
  <si>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</si>
  <si>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</si>
  <si>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</si>
  <si>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</si>
  <si>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</si>
  <si>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</si>
  <si>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</si>
  <si>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</si>
  <si>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</si>
  <si>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</si>
  <si>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</si>
  <si>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</si>
  <si>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</si>
  <si>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</si>
  <si>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</si>
  <si>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</si>
  <si>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</si>
  <si>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</si>
  <si>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</si>
  <si>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</si>
  <si>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</si>
  <si>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</si>
  <si>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</si>
  <si>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</si>
  <si>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</si>
  <si>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</si>
  <si>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</si>
  <si>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</si>
  <si>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</si>
  <si>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</si>
  <si>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</si>
  <si>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</si>
  <si>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</si>
  <si>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</si>
  <si>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</si>
  <si>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</si>
  <si>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</si>
  <si>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</si>
  <si>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</si>
  <si>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</si>
  <si>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</si>
  <si>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</si>
  <si>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</si>
  <si>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</si>
  <si>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</si>
  <si>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</si>
  <si>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</si>
  <si>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</si>
  <si>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</si>
  <si>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</si>
  <si>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</si>
  <si>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</si>
  <si>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</si>
  <si>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</si>
  <si>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</si>
  <si>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</si>
  <si>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</si>
  <si>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</si>
  <si>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</si>
  <si>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</si>
  <si>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</si>
  <si>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</si>
  <si>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</si>
  <si>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</si>
  <si>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</si>
  <si>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</si>
  <si>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</si>
  <si>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</si>
  <si>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</si>
  <si>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</si>
  <si>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</si>
  <si>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</si>
  <si>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</si>
  <si>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</si>
  <si>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</si>
  <si>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</si>
  <si>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</si>
  <si>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</si>
  <si>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</si>
  <si>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</si>
  <si>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</si>
  <si>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</si>
  <si>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</si>
  <si>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</si>
  <si>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</si>
  <si>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</si>
  <si>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</si>
  <si>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</si>
  <si>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</si>
  <si>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</si>
  <si>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</si>
  <si>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</si>
  <si>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</si>
  <si>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</si>
  <si>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</si>
  <si>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</si>
  <si>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</si>
  <si>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</si>
  <si>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</si>
  <si>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</si>
  <si>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</si>
  <si>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</si>
  <si>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</si>
  <si>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</si>
  <si>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</si>
  <si>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</si>
  <si>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</si>
  <si>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</si>
  <si>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</si>
  <si>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</si>
  <si>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</si>
  <si>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</si>
  <si>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</si>
  <si>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</si>
  <si>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</si>
  <si>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</si>
  <si>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</si>
  <si>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</si>
  <si>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</si>
  <si>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</si>
  <si>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</si>
  <si>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</si>
  <si>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</si>
  <si>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</si>
  <si>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</si>
  <si>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</si>
  <si>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</si>
  <si>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</si>
  <si>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</si>
  <si>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</si>
  <si>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</si>
  <si>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</si>
  <si>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</si>
  <si>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</si>
  <si>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</si>
  <si>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</si>
  <si>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</si>
  <si>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</si>
  <si>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</si>
  <si>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</si>
  <si>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</si>
  <si>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</si>
  <si>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</si>
  <si>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</si>
  <si>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</si>
  <si>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</si>
  <si>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</si>
  <si>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</si>
  <si>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</si>
  <si>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</si>
  <si>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</si>
  <si>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</si>
  <si>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</si>
  <si>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</si>
  <si>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</si>
  <si>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</si>
  <si>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</si>
  <si>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</si>
  <si>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</si>
  <si>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</si>
  <si>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</si>
  <si>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</si>
  <si>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</si>
  <si>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</si>
  <si>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</si>
  <si>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</si>
  <si>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</si>
  <si>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</si>
  <si>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</si>
  <si>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</si>
  <si>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</si>
  <si>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</si>
  <si>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</si>
  <si>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</si>
  <si>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</si>
  <si>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</si>
  <si>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</si>
  <si>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</si>
  <si>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</si>
  <si>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</si>
  <si>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</si>
  <si>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</si>
  <si>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</si>
  <si>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</si>
  <si>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</si>
  <si>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</si>
  <si>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</si>
  <si>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</si>
  <si>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</si>
  <si>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</si>
  <si>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</si>
  <si>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</si>
  <si>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</si>
  <si>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</si>
  <si>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</si>
  <si>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</si>
  <si>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</si>
  <si>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</si>
  <si>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</si>
  <si>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</si>
  <si>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</si>
  <si>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</si>
  <si>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</si>
  <si>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</si>
  <si>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</si>
  <si>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</si>
  <si>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</si>
  <si>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</si>
  <si>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</si>
  <si>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</si>
  <si>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</si>
  <si>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</si>
  <si>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</si>
  <si>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</si>
  <si>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</si>
  <si>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</si>
  <si>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</si>
  <si>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</si>
  <si>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</si>
  <si>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</si>
  <si>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</si>
  <si>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</si>
  <si>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</si>
  <si>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</si>
  <si>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</si>
  <si>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</si>
  <si>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</si>
  <si>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</si>
  <si>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</si>
  <si>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</si>
  <si>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</si>
  <si>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</si>
  <si>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</si>
  <si>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</si>
  <si>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</si>
  <si>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</si>
  <si>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</si>
  <si>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</si>
  <si>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</si>
  <si>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</si>
  <si>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</si>
  <si>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</si>
  <si>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</si>
  <si>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</si>
  <si>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</si>
  <si>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</si>
  <si>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</si>
  <si>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</si>
  <si>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</si>
  <si>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</si>
  <si>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</si>
  <si>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</si>
  <si>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</si>
  <si>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</si>
  <si>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</si>
  <si>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</si>
  <si>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</si>
  <si>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</si>
  <si>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</si>
  <si>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</si>
  <si>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</si>
  <si>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</si>
  <si>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</si>
  <si>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</si>
  <si>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</si>
  <si>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</si>
  <si>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</si>
  <si>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</si>
  <si>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</si>
  <si>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</si>
  <si>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</si>
  <si>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</si>
  <si>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</si>
  <si>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</si>
  <si>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</si>
  <si>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</si>
  <si>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</si>
  <si>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</si>
  <si>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</si>
  <si>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</si>
  <si>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</si>
  <si>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</si>
  <si>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</si>
  <si>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</si>
  <si>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</si>
  <si>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</si>
  <si>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</si>
  <si>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</si>
  <si>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</si>
  <si>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</si>
  <si>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</si>
  <si>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</si>
  <si>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</si>
  <si>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</si>
  <si>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</si>
  <si>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</si>
  <si>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</si>
  <si>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</si>
  <si>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</si>
  <si>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</si>
  <si>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</si>
  <si>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</si>
  <si>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</si>
  <si>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</si>
  <si>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</si>
  <si>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</si>
  <si>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</si>
  <si>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</si>
  <si>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</si>
  <si>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</si>
  <si>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</si>
  <si>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</si>
  <si>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</si>
  <si>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</si>
  <si>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</si>
  <si>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</si>
  <si>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</si>
  <si>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</si>
  <si>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</si>
  <si>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</si>
  <si>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</si>
  <si>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</si>
  <si>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</si>
  <si>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</si>
  <si>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</si>
  <si>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</si>
  <si>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</si>
  <si>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</si>
  <si>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</si>
  <si>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</si>
  <si>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</si>
  <si>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</si>
  <si>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</si>
  <si>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</si>
  <si>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</si>
  <si>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</si>
  <si>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</si>
  <si>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</si>
  <si>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</si>
  <si>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</si>
  <si>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</si>
  <si>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</si>
  <si>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</si>
  <si>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</si>
  <si>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</si>
  <si>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</si>
  <si>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</si>
  <si>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</si>
  <si>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</si>
  <si>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</si>
  <si>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</si>
  <si>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</si>
  <si>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</si>
  <si>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</si>
  <si>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</si>
  <si>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</si>
  <si>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</si>
  <si>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</si>
  <si>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</si>
  <si>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</si>
  <si>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</si>
  <si>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</si>
  <si>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</si>
  <si>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</si>
  <si>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</si>
  <si>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</si>
  <si>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</si>
  <si>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</si>
  <si>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</si>
  <si>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</si>
  <si>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</si>
  <si>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</si>
  <si>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</si>
  <si>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</si>
  <si>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</si>
  <si>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</si>
  <si>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</si>
  <si>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</si>
  <si>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</si>
  <si>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</si>
  <si>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</si>
  <si>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</si>
  <si>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</si>
  <si>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</si>
  <si>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</si>
  <si>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</si>
  <si>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</si>
  <si>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</si>
  <si>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</si>
  <si>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</si>
  <si>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</si>
  <si>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</si>
  <si>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</si>
  <si>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</si>
  <si>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</si>
  <si>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</si>
  <si>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</si>
  <si>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</si>
  <si>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</si>
  <si>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</si>
  <si>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</si>
  <si>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</si>
  <si>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</si>
  <si>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</si>
  <si>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</si>
  <si>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</si>
  <si>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</si>
  <si>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</si>
  <si>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</si>
  <si>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</si>
  <si>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</si>
  <si>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</si>
  <si>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</si>
  <si>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</si>
  <si>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</si>
  <si>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</si>
  <si>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</si>
  <si>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</si>
  <si>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</si>
  <si>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</si>
  <si>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</si>
  <si>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</si>
  <si>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</si>
  <si>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</si>
  <si>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</si>
  <si>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</si>
  <si>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</si>
  <si>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</si>
  <si>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</si>
  <si>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</si>
  <si>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</si>
  <si>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</si>
  <si>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</si>
  <si>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</si>
  <si>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</si>
  <si>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</si>
  <si>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</si>
  <si>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</si>
  <si>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</si>
  <si>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</si>
  <si>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</si>
  <si>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</si>
  <si>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</si>
  <si>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</si>
  <si>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</si>
  <si>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</si>
  <si>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</si>
  <si>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</si>
  <si>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</si>
  <si>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</si>
  <si>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</si>
  <si>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</si>
  <si>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</si>
  <si>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</si>
  <si>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</si>
  <si>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</si>
  <si>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</si>
  <si>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</si>
  <si>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</si>
  <si>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</si>
  <si>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</si>
  <si>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</si>
  <si>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</si>
  <si>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</si>
  <si>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</si>
  <si>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</si>
  <si>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</si>
  <si>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</si>
  <si>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</si>
  <si>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</si>
  <si>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</si>
  <si>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</si>
  <si>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</si>
  <si>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</si>
  <si>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</si>
  <si>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</si>
  <si>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</si>
  <si>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</si>
  <si>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</si>
  <si>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</si>
  <si>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</si>
  <si>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</si>
  <si>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</si>
  <si>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</si>
  <si>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</si>
  <si>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</si>
  <si>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</si>
  <si>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</si>
  <si>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</si>
  <si>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</si>
  <si>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</si>
  <si>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</si>
  <si>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</si>
  <si>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</si>
  <si>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</si>
  <si>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</si>
  <si>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</si>
  <si>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</si>
  <si>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</si>
  <si>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</si>
  <si>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</si>
  <si>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</si>
  <si>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</si>
  <si>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</si>
  <si>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</si>
  <si>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</si>
  <si>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</si>
  <si>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</si>
  <si>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</si>
  <si>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</si>
  <si>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</si>
  <si>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</si>
  <si>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</si>
  <si>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</si>
  <si>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</si>
  <si>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</si>
  <si>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</si>
  <si>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</si>
  <si>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</si>
  <si>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</si>
  <si>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</si>
  <si>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</si>
  <si>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</si>
  <si>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</si>
  <si>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</si>
  <si>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</si>
  <si>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</si>
  <si>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</si>
  <si>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</si>
  <si>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</si>
  <si>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</si>
  <si>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</si>
  <si>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</si>
  <si>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</si>
  <si>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</si>
  <si>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</si>
  <si>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</si>
  <si>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</si>
  <si>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</si>
  <si>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</si>
  <si>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</si>
  <si>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</si>
  <si>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</si>
  <si>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</si>
  <si>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</si>
  <si>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</si>
  <si>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</si>
  <si>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</si>
  <si>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</si>
  <si>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</si>
  <si>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</si>
  <si>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</si>
  <si>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</si>
  <si>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</si>
  <si>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</si>
  <si>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</si>
  <si>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</si>
  <si>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</si>
  <si>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</si>
  <si>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</si>
  <si>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</si>
  <si>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</si>
  <si>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</si>
  <si>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</si>
  <si>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</si>
  <si>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</si>
  <si>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</si>
  <si>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</si>
  <si>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</si>
  <si>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</si>
  <si>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</si>
  <si>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</si>
  <si>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</si>
  <si>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</si>
  <si>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</si>
  <si>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</si>
  <si>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</si>
  <si>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</si>
  <si>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</si>
  <si>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</si>
  <si>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</si>
  <si>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</si>
  <si>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</si>
  <si>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</si>
  <si>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</si>
  <si>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</si>
  <si>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</si>
  <si>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</si>
  <si>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</si>
  <si>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</si>
  <si>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</si>
  <si>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</si>
  <si>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</si>
  <si>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</si>
  <si>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</si>
  <si>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</si>
  <si>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</si>
  <si>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</si>
  <si>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</si>
  <si>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</si>
  <si>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</si>
  <si>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</si>
  <si>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</si>
  <si>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</si>
  <si>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</si>
  <si>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</si>
  <si>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</si>
  <si>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</si>
  <si>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</si>
  <si>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</si>
  <si>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</si>
  <si>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</si>
  <si>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</si>
  <si>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</si>
  <si>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</si>
  <si>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</si>
  <si>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</si>
  <si>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</si>
  <si>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</si>
  <si>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</si>
  <si>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</si>
  <si>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</si>
  <si>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</si>
  <si>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</si>
  <si>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</si>
  <si>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</si>
  <si>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</si>
  <si>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</si>
  <si>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</si>
  <si>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</si>
  <si>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</si>
  <si>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</si>
  <si>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</si>
  <si>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</si>
  <si>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</si>
  <si>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</si>
  <si>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</si>
  <si>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</si>
  <si>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</si>
  <si>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</si>
  <si>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</si>
  <si>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</si>
  <si>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</si>
  <si>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</si>
  <si>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</si>
  <si>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</si>
  <si>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</si>
  <si>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</si>
  <si>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</si>
  <si>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</si>
  <si>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</si>
  <si>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</si>
  <si>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</si>
  <si>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</si>
  <si>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</si>
  <si>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</si>
  <si>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</si>
  <si>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</si>
  <si>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</si>
  <si>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</si>
  <si>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</si>
  <si>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</si>
  <si>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</si>
  <si>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</si>
  <si>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</si>
  <si>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</si>
  <si>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</si>
  <si>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</si>
  <si>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</si>
  <si>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</si>
  <si>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</si>
  <si>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</si>
  <si>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</si>
  <si>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</si>
  <si>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</si>
  <si>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</si>
  <si>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</si>
  <si>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</si>
  <si>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</si>
  <si>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</si>
  <si>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</si>
  <si>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</si>
  <si>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</si>
  <si>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</si>
  <si>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</si>
  <si>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</si>
  <si>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</si>
  <si>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</si>
  <si>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</si>
  <si>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</si>
  <si>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</si>
  <si>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</si>
  <si>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</si>
  <si>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</si>
  <si>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</si>
  <si>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</si>
  <si>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</si>
  <si>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</si>
  <si>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</si>
  <si>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</si>
  <si>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</si>
  <si>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</si>
  <si>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</si>
  <si>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</si>
  <si>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</si>
  <si>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</si>
  <si>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</si>
  <si>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</si>
  <si>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</si>
  <si>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</si>
  <si>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</si>
  <si>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</si>
  <si>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</si>
  <si>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</si>
  <si>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</si>
  <si>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</si>
  <si>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</si>
  <si>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</si>
  <si>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</si>
  <si>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</si>
  <si>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</si>
  <si>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</si>
  <si>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</si>
  <si>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</si>
  <si>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</si>
  <si>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</si>
  <si>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</si>
  <si>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</si>
  <si>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</si>
  <si>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</si>
  <si>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</si>
  <si>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</si>
  <si>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</si>
  <si>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</si>
  <si>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</si>
  <si>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</si>
  <si>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</si>
  <si>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</si>
  <si>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</si>
  <si>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</si>
  <si>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</si>
  <si>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</si>
  <si>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</si>
  <si>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</si>
  <si>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</si>
  <si>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</si>
  <si>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</si>
  <si>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</si>
  <si>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</si>
  <si>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</si>
  <si>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</si>
  <si>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</si>
  <si>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</si>
  <si>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</si>
  <si>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</si>
  <si>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</si>
  <si>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</si>
  <si>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</si>
  <si>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</si>
  <si>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</si>
  <si>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</si>
  <si>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</si>
  <si>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</si>
  <si>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</si>
  <si>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</si>
  <si>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</si>
  <si>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</si>
  <si>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</si>
  <si>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</si>
  <si>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</si>
  <si>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</si>
  <si>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</si>
  <si>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</si>
  <si>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</si>
  <si>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</si>
  <si>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</si>
  <si>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</si>
  <si>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</si>
  <si>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</si>
  <si>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</si>
  <si>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</si>
  <si>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</si>
  <si>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</si>
  <si>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</si>
  <si>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</si>
  <si>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</si>
  <si>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</si>
  <si>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</si>
  <si>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</si>
  <si>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</si>
  <si>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</si>
  <si>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</si>
  <si>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</si>
  <si>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</si>
  <si>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</si>
  <si>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</si>
  <si>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</si>
  <si>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</si>
  <si>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</si>
  <si>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</si>
  <si>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</si>
  <si>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</si>
  <si>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</si>
  <si>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</si>
  <si>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</si>
  <si>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</si>
  <si>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</si>
  <si>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</si>
  <si>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</si>
  <si>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</si>
  <si>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</si>
  <si>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</si>
  <si>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</si>
  <si>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</si>
  <si>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</si>
  <si>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</si>
  <si>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</si>
  <si>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</si>
  <si>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</si>
  <si>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</si>
  <si>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</si>
  <si>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</si>
  <si>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</si>
  <si>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</si>
  <si>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</si>
  <si>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</si>
  <si>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</si>
  <si>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</si>
  <si>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</si>
  <si>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</si>
  <si>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</si>
  <si>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</si>
  <si>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</si>
  <si>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</si>
  <si>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</si>
  <si>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</si>
  <si>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</si>
  <si>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</si>
  <si>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</si>
  <si>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</si>
  <si>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</si>
  <si>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</si>
  <si>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</si>
  <si>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</si>
  <si>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</si>
  <si>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</si>
  <si>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</si>
  <si>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</si>
  <si>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</si>
  <si>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</si>
  <si>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</si>
  <si>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</si>
  <si>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</si>
  <si>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</si>
  <si>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</si>
  <si>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</si>
  <si>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</si>
  <si>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</si>
  <si>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</si>
  <si>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</si>
  <si>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</si>
  <si>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</si>
  <si>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</si>
  <si>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</si>
  <si>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</si>
  <si>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</si>
  <si>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</si>
  <si>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</si>
  <si>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</si>
  <si>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</si>
  <si>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</si>
  <si>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</si>
  <si>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</si>
  <si>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</si>
  <si>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</si>
  <si>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</si>
  <si>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</si>
  <si>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</si>
  <si>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</si>
  <si>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</si>
  <si>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</si>
  <si>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</si>
  <si>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</si>
  <si>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</si>
  <si>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</si>
  <si>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</si>
  <si>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</si>
  <si>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</si>
  <si>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</si>
  <si>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</si>
  <si>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</si>
  <si>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</si>
  <si>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</si>
  <si>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</si>
  <si>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</si>
  <si>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</si>
  <si>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</si>
  <si>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</si>
  <si>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</si>
  <si>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</si>
  <si>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</si>
  <si>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</si>
  <si>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</si>
  <si>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</si>
  <si>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</si>
  <si>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</si>
  <si>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</si>
  <si>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</si>
  <si>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</si>
  <si>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</si>
  <si>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</si>
  <si>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</si>
  <si>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</si>
  <si>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</si>
  <si>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</si>
  <si>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</si>
  <si>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</si>
  <si>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</si>
  <si>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</si>
  <si>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</si>
  <si>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</si>
  <si>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</si>
  <si>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</si>
  <si>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</si>
  <si>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</si>
  <si>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</si>
  <si>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</si>
  <si>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</si>
  <si>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</si>
  <si>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</si>
  <si>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</si>
  <si>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</si>
  <si>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</si>
  <si>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</si>
  <si>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</si>
  <si>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</si>
  <si>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</si>
  <si>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</si>
  <si>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</si>
  <si>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</si>
  <si>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</si>
  <si>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</si>
  <si>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</si>
  <si>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</si>
  <si>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</si>
  <si>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</si>
  <si>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</si>
  <si>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</si>
  <si>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</si>
  <si>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</si>
  <si>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</si>
  <si>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</si>
  <si>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</si>
  <si>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</si>
  <si>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</si>
  <si>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</si>
  <si>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</si>
  <si>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</si>
  <si>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</si>
  <si>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</si>
  <si>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</si>
  <si>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</si>
  <si>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</si>
  <si>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</si>
  <si>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</si>
  <si>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</si>
  <si>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</si>
  <si>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</si>
  <si>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</si>
  <si>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</si>
  <si>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</si>
  <si>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</si>
  <si>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</si>
  <si>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</si>
  <si>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</si>
  <si>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</si>
  <si>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</si>
  <si>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</si>
  <si>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</si>
  <si>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</si>
  <si>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</si>
  <si>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</si>
  <si>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</si>
  <si>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</si>
  <si>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</si>
  <si>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</si>
  <si>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</si>
  <si>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</si>
  <si>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</si>
  <si>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</si>
  <si>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</si>
  <si>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</si>
  <si>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</si>
  <si>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</si>
  <si>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</si>
  <si>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</si>
  <si>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</si>
  <si>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</si>
  <si>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</si>
  <si>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</si>
  <si>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</si>
  <si>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</si>
  <si>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</si>
  <si>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</si>
  <si>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</si>
  <si>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</si>
  <si>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</si>
  <si>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</si>
  <si>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</si>
  <si>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</si>
  <si>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</si>
  <si>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</si>
  <si>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</si>
  <si>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</si>
  <si>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</si>
  <si>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</si>
  <si>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</si>
  <si>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</si>
  <si>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</si>
  <si>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</si>
  <si>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</si>
  <si>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</si>
  <si>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</si>
  <si>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</si>
  <si>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</si>
  <si>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</si>
  <si>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</si>
  <si>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</si>
  <si>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</si>
  <si>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</si>
  <si>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</si>
  <si>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</si>
  <si>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</si>
  <si>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</si>
  <si>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</si>
  <si>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</si>
  <si>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</si>
  <si>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</si>
  <si>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</si>
  <si>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</si>
  <si>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</si>
  <si>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</si>
  <si>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</si>
  <si>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</si>
  <si>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</si>
  <si>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</si>
  <si>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</si>
  <si>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</si>
  <si>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</si>
  <si>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</si>
  <si>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</si>
  <si>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</si>
  <si>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</si>
  <si>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</si>
  <si>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</si>
  <si>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</si>
  <si>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</si>
  <si>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</si>
  <si>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</si>
  <si>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</si>
  <si>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</si>
  <si>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</si>
  <si>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</si>
  <si>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</si>
  <si>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</si>
  <si>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</si>
  <si>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</si>
  <si>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</si>
  <si>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</si>
  <si>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</si>
  <si>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</si>
  <si>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</si>
  <si>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</si>
  <si>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</si>
  <si>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</si>
  <si>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</si>
  <si>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</si>
  <si>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</si>
  <si>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</si>
  <si>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</si>
  <si>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</si>
  <si>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</si>
  <si>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</si>
  <si>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</si>
  <si>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</si>
  <si>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</si>
  <si>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</si>
  <si>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</si>
  <si>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</si>
  <si>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</si>
  <si>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</si>
  <si>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</si>
  <si>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</si>
  <si>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</si>
  <si>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</si>
  <si>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</si>
  <si>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</si>
  <si>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</si>
  <si>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</si>
  <si>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</si>
  <si>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</si>
  <si>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</si>
  <si>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</si>
  <si>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</si>
  <si>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</si>
  <si>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</si>
  <si>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</si>
  <si>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</si>
  <si>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</si>
  <si>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</si>
  <si>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</si>
  <si>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</si>
  <si>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</si>
  <si>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</si>
  <si>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</si>
  <si>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</si>
  <si>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</si>
  <si>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</si>
  <si>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</si>
  <si>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</si>
  <si>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</si>
  <si>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</si>
  <si>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</si>
  <si>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</si>
  <si>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</si>
  <si>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</si>
  <si>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</si>
  <si>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</si>
  <si>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</si>
  <si>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</si>
  <si>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</si>
  <si>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</si>
  <si>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</si>
  <si>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</si>
  <si>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</si>
  <si>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</si>
  <si>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</si>
  <si>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</si>
  <si>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</si>
  <si>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</si>
  <si>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</si>
  <si>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</si>
  <si>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</si>
  <si>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</si>
  <si>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</si>
  <si>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</si>
  <si>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</si>
  <si>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</si>
  <si>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</si>
  <si>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</si>
  <si>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</si>
  <si>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</si>
  <si>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</si>
  <si>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</si>
  <si>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</si>
  <si>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</si>
  <si>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</si>
  <si>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</si>
  <si>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</si>
  <si>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</si>
  <si>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</si>
  <si>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</si>
  <si>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</si>
  <si>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</si>
  <si>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</si>
  <si>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</si>
  <si>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</si>
  <si>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</si>
  <si>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</si>
  <si>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</si>
  <si>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</si>
  <si>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</si>
  <si>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</si>
  <si>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</si>
  <si>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</si>
  <si>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</si>
  <si>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</si>
  <si>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</si>
  <si>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</si>
  <si>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</si>
  <si>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</si>
  <si>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</si>
  <si>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</si>
  <si>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</si>
  <si>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</si>
  <si>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</si>
  <si>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</si>
  <si>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</si>
  <si>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</si>
  <si>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</si>
  <si>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</si>
  <si>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</si>
  <si>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</si>
  <si>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</si>
  <si>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</si>
  <si>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</si>
  <si>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</si>
  <si>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</si>
  <si>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</si>
  <si>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</si>
  <si>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</si>
  <si>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</si>
  <si>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</si>
  <si>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</si>
  <si>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</si>
  <si>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</si>
  <si>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</si>
  <si>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</si>
  <si>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</si>
  <si>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</si>
  <si>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</si>
  <si>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</si>
  <si>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</si>
  <si>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</si>
  <si>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</si>
  <si>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</si>
  <si>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</si>
  <si>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</si>
  <si>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</si>
  <si>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</si>
  <si>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</si>
  <si>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</si>
  <si>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</si>
  <si>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</si>
  <si>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</si>
  <si>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</si>
  <si>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</si>
  <si>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</si>
  <si>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</si>
  <si>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</si>
  <si>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</si>
  <si>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</si>
  <si>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</si>
  <si>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</si>
  <si>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</si>
  <si>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</si>
  <si>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</si>
  <si>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</si>
  <si>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</si>
  <si>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</si>
  <si>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</si>
  <si>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</si>
  <si>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</si>
  <si>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</si>
  <si>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</si>
  <si>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</si>
  <si>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</si>
  <si>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</si>
  <si>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</si>
  <si>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</si>
  <si>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</si>
  <si>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</si>
  <si>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</si>
  <si>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</si>
  <si>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</si>
  <si>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</si>
  <si>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</si>
  <si>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</si>
  <si>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</si>
  <si>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</si>
  <si>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</si>
  <si>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</si>
  <si>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</si>
  <si>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</si>
  <si>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</si>
  <si>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</si>
  <si>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</si>
  <si>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</si>
  <si>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</si>
  <si>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</si>
  <si>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</si>
  <si>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</si>
  <si>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</si>
  <si>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</si>
  <si>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</si>
  <si>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</si>
  <si>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</si>
  <si>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</si>
  <si>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</si>
  <si>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</si>
  <si>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</si>
  <si>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</si>
  <si>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</si>
  <si>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</si>
  <si>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</si>
  <si>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</si>
  <si>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</si>
  <si>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</si>
  <si>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</si>
  <si>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</si>
  <si>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</si>
  <si>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</si>
  <si>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</si>
  <si>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</si>
  <si>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</si>
  <si>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</si>
  <si>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</si>
  <si>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</si>
  <si>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</si>
  <si>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</si>
  <si>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</si>
  <si>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</si>
  <si>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</si>
  <si>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</si>
  <si>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</si>
  <si>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</si>
  <si>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</si>
  <si>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</si>
  <si>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</si>
  <si>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</si>
  <si>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</si>
  <si>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</si>
  <si>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</si>
  <si>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</si>
  <si>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</si>
  <si>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</si>
  <si>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</si>
  <si>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</si>
  <si>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</si>
  <si>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</si>
  <si>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</si>
  <si>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</si>
  <si>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</si>
  <si>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</si>
  <si>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</si>
  <si>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</si>
  <si>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</si>
  <si>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</si>
  <si>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</si>
  <si>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</si>
  <si>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</si>
  <si>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</si>
  <si>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</si>
  <si>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</si>
  <si>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</si>
  <si>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</si>
  <si>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</si>
  <si>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</si>
  <si>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</si>
  <si>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</si>
  <si>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</si>
  <si>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</si>
  <si>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</si>
  <si>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</si>
  <si>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</si>
  <si>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</si>
  <si>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</si>
  <si>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</si>
  <si>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</si>
  <si>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</si>
  <si>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</si>
  <si>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</si>
  <si>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</si>
  <si>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</si>
  <si>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</si>
  <si>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</si>
  <si>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</si>
  <si>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</si>
  <si>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</si>
  <si>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</si>
  <si>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</si>
  <si>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</si>
  <si>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</si>
  <si>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</si>
  <si>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</si>
  <si>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</si>
  <si>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</si>
  <si>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</si>
  <si>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</si>
  <si>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</si>
  <si>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</si>
  <si>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</si>
  <si>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</si>
  <si>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</si>
  <si>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</si>
  <si>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</si>
  <si>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</si>
  <si>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</si>
  <si>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</si>
  <si>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</si>
  <si>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</si>
  <si>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</si>
  <si>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</si>
  <si>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</si>
  <si>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</si>
  <si>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</si>
  <si>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</si>
  <si>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</si>
  <si>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</si>
  <si>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</si>
  <si>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</si>
  <si>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</si>
  <si>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</si>
  <si>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</si>
  <si>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</si>
  <si>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</si>
  <si>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</si>
  <si>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</si>
  <si>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</si>
  <si>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</si>
  <si>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</si>
  <si>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</si>
  <si>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</si>
  <si>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</si>
  <si>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</si>
  <si>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</si>
  <si>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</si>
  <si>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</si>
  <si>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</si>
  <si>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</si>
  <si>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</si>
  <si>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</si>
  <si>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</si>
  <si>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</si>
  <si>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</si>
  <si>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</si>
  <si>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</si>
  <si>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</si>
  <si>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</si>
  <si>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</si>
  <si>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</si>
  <si>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</si>
  <si>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</si>
  <si>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</si>
  <si>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</si>
  <si>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</si>
  <si>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</si>
  <si>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</si>
  <si>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</si>
  <si>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</si>
  <si>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</si>
  <si>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</si>
  <si>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</si>
  <si>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</si>
  <si>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</si>
  <si>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</si>
  <si>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</si>
  <si>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</si>
  <si>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</si>
  <si>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</si>
  <si>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</si>
  <si>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</si>
  <si>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</si>
  <si>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</si>
  <si>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</si>
  <si>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</si>
  <si>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</si>
  <si>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</si>
  <si>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</si>
  <si>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</si>
  <si>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</si>
  <si>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</si>
  <si>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</si>
  <si>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</si>
  <si>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</si>
  <si>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</si>
  <si>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</si>
  <si>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</si>
  <si>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</si>
  <si>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</si>
  <si>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</si>
  <si>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</si>
  <si>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</si>
  <si>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</si>
  <si>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</si>
  <si>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</si>
  <si>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</si>
  <si>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</si>
  <si>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</si>
  <si>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</si>
  <si>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</si>
  <si>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</si>
  <si>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</si>
  <si>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</si>
  <si>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</si>
  <si>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</si>
  <si>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</si>
  <si>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</si>
  <si>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</si>
  <si>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</si>
  <si>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</si>
  <si>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</si>
  <si>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</si>
  <si>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</si>
  <si>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</si>
  <si>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</si>
  <si>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</si>
  <si>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</si>
  <si>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</si>
  <si>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</si>
  <si>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</si>
  <si>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</si>
  <si>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</si>
  <si>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</si>
  <si>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</si>
  <si>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</si>
  <si>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</si>
  <si>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</si>
  <si>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</si>
  <si>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</si>
  <si>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</si>
  <si>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</si>
  <si>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</si>
  <si>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</si>
  <si>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</si>
  <si>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</si>
  <si>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</si>
  <si>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</si>
  <si>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</si>
  <si>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</si>
  <si>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</si>
  <si>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</si>
  <si>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</si>
  <si>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</si>
  <si>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</si>
  <si>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</si>
  <si>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</si>
  <si>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</si>
  <si>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</si>
  <si>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</si>
  <si>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</si>
  <si>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</si>
  <si>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</si>
  <si>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</si>
  <si>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</si>
  <si>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</si>
  <si>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</si>
  <si>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</si>
  <si>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</si>
  <si>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</si>
  <si>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</si>
  <si>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</si>
  <si>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</si>
  <si>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</si>
  <si>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</si>
  <si>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</si>
  <si>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</si>
  <si>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</si>
  <si>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</si>
  <si>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</si>
  <si>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</si>
  <si>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</si>
  <si>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</si>
  <si>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</si>
  <si>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</si>
  <si>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</si>
  <si>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</si>
  <si>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</si>
  <si>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</si>
  <si>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</si>
  <si>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</si>
  <si>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</si>
  <si>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</si>
  <si>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</si>
  <si>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</si>
  <si>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</si>
  <si>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</si>
  <si>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</si>
  <si>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</si>
  <si>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</si>
  <si>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</si>
  <si>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</si>
  <si>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</si>
  <si>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</si>
  <si>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</si>
  <si>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</si>
  <si>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</si>
  <si>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</si>
  <si>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</si>
  <si>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</si>
  <si>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</si>
  <si>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</si>
  <si>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</si>
  <si>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</si>
  <si>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</si>
  <si>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</si>
  <si>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</si>
  <si>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</si>
  <si>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</si>
  <si>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</si>
  <si>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</si>
  <si>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</si>
  <si>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</si>
  <si>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</si>
  <si>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</si>
  <si>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</si>
  <si>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</si>
  <si>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</si>
  <si>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</si>
  <si>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</si>
  <si>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</si>
  <si>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</si>
  <si>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</si>
  <si>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</si>
  <si>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</si>
  <si>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</si>
  <si>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</si>
  <si>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</si>
  <si>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</si>
  <si>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</si>
  <si>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</si>
  <si>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</si>
  <si>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</si>
  <si>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</si>
  <si>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</si>
  <si>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</si>
  <si>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</si>
  <si>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</si>
  <si>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</si>
  <si>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</si>
  <si>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</si>
  <si>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</si>
  <si>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</si>
  <si>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</si>
  <si>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</si>
  <si>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</si>
  <si>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</si>
  <si>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</si>
  <si>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</si>
  <si>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</si>
  <si>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</si>
  <si>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</si>
  <si>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</si>
  <si>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</si>
  <si>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</si>
  <si>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</si>
  <si>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</si>
  <si>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</si>
  <si>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</si>
  <si>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</si>
  <si>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</si>
  <si>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</si>
  <si>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</si>
  <si>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</si>
  <si>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</si>
  <si>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</si>
  <si>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</si>
  <si>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</si>
  <si>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</si>
  <si>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</si>
  <si>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</si>
  <si>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</si>
  <si>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</si>
  <si>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</si>
  <si>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</si>
  <si>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</si>
  <si>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</si>
  <si>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</si>
  <si>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</si>
  <si>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</si>
  <si>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</si>
  <si>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</si>
  <si>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</si>
  <si>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</si>
  <si>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</si>
  <si>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</si>
  <si>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</si>
  <si>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</si>
  <si>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</si>
  <si>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</si>
  <si>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</si>
  <si>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</si>
  <si>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</si>
  <si>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</si>
  <si>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</si>
  <si>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</si>
  <si>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</si>
  <si>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</si>
  <si>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</si>
  <si>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</si>
  <si>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</si>
  <si>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</si>
  <si>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</si>
  <si>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</si>
  <si>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</si>
  <si>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</si>
  <si>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</si>
  <si>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</si>
  <si>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</si>
  <si>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</si>
  <si>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</si>
  <si>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</si>
  <si>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</si>
  <si>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</si>
  <si>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</si>
  <si>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</si>
  <si>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</si>
  <si>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</si>
  <si>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</si>
  <si>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</si>
  <si>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</si>
  <si>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</si>
  <si>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</si>
  <si>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</si>
  <si>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</si>
  <si>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</si>
  <si>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</si>
  <si>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</si>
  <si>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</si>
  <si>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</si>
  <si>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</si>
  <si>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</si>
  <si>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</si>
  <si>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</si>
  <si>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</si>
  <si>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</si>
  <si>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</si>
  <si>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</si>
  <si>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</si>
  <si>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</si>
  <si>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</si>
  <si>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</si>
  <si>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</si>
  <si>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</si>
  <si>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</si>
  <si>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</si>
  <si>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</si>
  <si>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</si>
  <si>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</si>
  <si>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</si>
  <si>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</si>
  <si>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</si>
  <si>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</si>
  <si>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</si>
  <si>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</si>
  <si>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</si>
  <si>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</si>
  <si>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</si>
  <si>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</si>
  <si>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</si>
  <si>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</si>
  <si>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</si>
  <si>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</si>
  <si>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</si>
  <si>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</si>
  <si>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</si>
  <si>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</si>
  <si>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</si>
  <si>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</si>
  <si>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</si>
  <si>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</si>
  <si>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</si>
  <si>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</si>
  <si>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</si>
  <si>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</si>
  <si>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</si>
  <si>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</si>
  <si>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</si>
  <si>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</si>
  <si>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</si>
  <si>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</si>
  <si>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</si>
  <si>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</si>
  <si>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</si>
  <si>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</si>
  <si>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</si>
  <si>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</si>
  <si>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</si>
  <si>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</si>
  <si>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</si>
  <si>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</si>
  <si>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</si>
  <si>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</si>
  <si>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</si>
  <si>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</si>
  <si>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</si>
  <si>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</si>
  <si>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</si>
  <si>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</si>
  <si>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</si>
  <si>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</si>
  <si>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</si>
  <si>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</si>
  <si>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</si>
  <si>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</si>
  <si>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</si>
  <si>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</si>
  <si>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</si>
  <si>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</si>
  <si>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</si>
  <si>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</si>
  <si>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</si>
  <si>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</si>
  <si>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</si>
  <si>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</si>
  <si>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</si>
  <si>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</si>
  <si>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</si>
  <si>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</si>
  <si>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</si>
  <si>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</si>
  <si>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</si>
  <si>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</si>
  <si>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</si>
  <si>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</si>
  <si>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</si>
  <si>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</si>
  <si>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</si>
  <si>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</si>
  <si>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</si>
  <si>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</si>
  <si>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</si>
  <si>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</si>
  <si>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</si>
  <si>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</si>
  <si>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</si>
  <si>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</si>
  <si>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</si>
  <si>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</si>
  <si>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</si>
  <si>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</si>
  <si>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</si>
  <si>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</si>
  <si>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</si>
  <si>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</si>
  <si>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</si>
  <si>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</si>
  <si>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</si>
  <si>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</si>
  <si>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</si>
  <si>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</si>
  <si>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</si>
  <si>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</si>
  <si>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</si>
  <si>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</si>
  <si>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</si>
  <si>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</si>
  <si>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</si>
  <si>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</si>
  <si>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</si>
  <si>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</si>
  <si>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</si>
  <si>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</si>
  <si>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</si>
  <si>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</si>
  <si>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</si>
  <si>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</si>
  <si>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</si>
  <si>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</si>
  <si>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</si>
  <si>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</si>
  <si>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</si>
  <si>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</si>
  <si>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</si>
  <si>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</si>
  <si>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</si>
  <si>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</si>
  <si>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</si>
  <si>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</si>
  <si>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</si>
  <si>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</si>
  <si>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</si>
  <si>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</si>
  <si>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</si>
  <si>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</si>
  <si>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</si>
  <si>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</si>
  <si>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</si>
  <si>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</si>
  <si>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</si>
  <si>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</si>
  <si>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</si>
  <si>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</si>
  <si>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</si>
  <si>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</si>
  <si>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</si>
  <si>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</si>
  <si>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</si>
  <si>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</si>
  <si>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</si>
  <si>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</si>
  <si>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</si>
  <si>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</si>
  <si>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</si>
  <si>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</si>
  <si>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</si>
  <si>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</si>
  <si>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</si>
  <si>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</si>
  <si>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</si>
  <si>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</si>
  <si>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</si>
  <si>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</si>
  <si>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</si>
  <si>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</si>
  <si>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</si>
  <si>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</si>
  <si>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</si>
  <si>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</si>
  <si>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</si>
  <si>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</si>
  <si>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</si>
  <si>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</si>
  <si>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</si>
  <si>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</si>
  <si>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</si>
  <si>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</si>
  <si>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</si>
  <si>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</si>
  <si>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</si>
  <si>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</si>
  <si>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</si>
  <si>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</si>
  <si>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</si>
  <si>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</si>
  <si>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</si>
  <si>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</si>
  <si>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</si>
  <si>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</si>
  <si>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</si>
  <si>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</si>
  <si>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</si>
  <si>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</si>
  <si>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</si>
  <si>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</si>
  <si>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</si>
  <si>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</si>
  <si>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</si>
  <si>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</si>
  <si>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</si>
  <si>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</si>
  <si>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</si>
  <si>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</si>
  <si>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</si>
  <si>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</si>
  <si>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</si>
  <si>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</si>
  <si>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</si>
  <si>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</si>
  <si>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</si>
  <si>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</si>
  <si>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</si>
  <si>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</si>
  <si>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</si>
  <si>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</si>
  <si>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</si>
  <si>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</si>
  <si>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</si>
  <si>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</si>
  <si>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</si>
  <si>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</si>
  <si>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</si>
  <si>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</si>
  <si>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</si>
  <si>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</si>
  <si>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</si>
  <si>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</si>
  <si>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</si>
  <si>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</si>
  <si>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</si>
  <si>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</si>
  <si>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</si>
  <si>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</si>
  <si>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</si>
  <si>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</si>
  <si>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</si>
  <si>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</si>
  <si>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</si>
  <si>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</si>
  <si>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</si>
  <si>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</si>
  <si>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</si>
  <si>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</si>
  <si>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</si>
  <si>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</si>
  <si>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</si>
  <si>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</si>
  <si>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</si>
  <si>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</si>
  <si>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</si>
  <si>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</si>
  <si>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</si>
  <si>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</si>
  <si>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</si>
  <si>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</si>
  <si>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</si>
  <si>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</si>
  <si>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</si>
  <si>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</si>
  <si>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</si>
  <si>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</si>
  <si>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</si>
  <si>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</si>
  <si>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</si>
  <si>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</si>
  <si>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</si>
  <si>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</si>
  <si>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</si>
  <si>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</si>
  <si>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</si>
  <si>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</si>
  <si>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</si>
  <si>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</si>
  <si>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</si>
  <si>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</si>
  <si>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</si>
  <si>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</si>
  <si>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</si>
  <si>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</si>
  <si>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</si>
  <si>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</si>
  <si>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</si>
  <si>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</si>
  <si>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</si>
  <si>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</si>
  <si>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</si>
  <si>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</si>
  <si>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</si>
  <si>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</si>
  <si>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</si>
  <si>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</si>
  <si>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</si>
  <si>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</si>
  <si>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</si>
  <si>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</si>
  <si>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</si>
  <si>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</si>
  <si>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</si>
  <si>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</si>
  <si>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</si>
  <si>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</si>
  <si>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</si>
  <si>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</si>
  <si>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</si>
  <si>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</si>
  <si>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</si>
  <si>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</si>
  <si>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</si>
  <si>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</si>
  <si>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</si>
  <si>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</si>
  <si>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</si>
  <si>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</si>
  <si>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</si>
  <si>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</si>
  <si>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</si>
  <si>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</si>
  <si>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</si>
  <si>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</si>
  <si>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</si>
  <si>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</si>
  <si>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</si>
  <si>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</si>
  <si>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</si>
  <si>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</si>
  <si>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</si>
  <si>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</si>
  <si>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</si>
  <si>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</si>
  <si>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</si>
  <si>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</si>
  <si>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</si>
  <si>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</si>
  <si>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</si>
  <si>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</si>
  <si>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</si>
  <si>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</si>
  <si>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</si>
  <si>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</si>
  <si>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</si>
  <si>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</si>
  <si>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</si>
  <si>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</si>
  <si>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</si>
  <si>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</si>
  <si>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</si>
  <si>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</si>
  <si>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</si>
  <si>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</si>
  <si>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</si>
  <si>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</si>
  <si>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</si>
  <si>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</si>
  <si>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</si>
  <si>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</si>
  <si>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</si>
  <si>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</si>
  <si>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</si>
  <si>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</si>
  <si>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</si>
  <si>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</si>
  <si>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</si>
  <si>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</si>
  <si>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</si>
  <si>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</si>
  <si>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</si>
  <si>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</si>
  <si>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</si>
  <si>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</si>
  <si>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</si>
  <si>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</si>
  <si>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</si>
  <si>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</si>
  <si>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</si>
  <si>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</si>
  <si>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</si>
  <si>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</si>
  <si>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</si>
  <si>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</si>
  <si>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</si>
  <si>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</si>
  <si>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</si>
  <si>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</si>
  <si>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</si>
  <si>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</si>
  <si>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</si>
  <si>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</si>
  <si>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</si>
  <si>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</si>
  <si>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</si>
  <si>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</si>
  <si>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</si>
  <si>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</si>
  <si>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</si>
  <si>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</si>
  <si>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</si>
  <si>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</si>
  <si>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</si>
  <si>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</si>
  <si>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</si>
  <si>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</si>
  <si>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</si>
  <si>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</si>
  <si>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</si>
  <si>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</si>
  <si>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</si>
  <si>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</si>
  <si>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</si>
  <si>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</si>
  <si>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</si>
  <si>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</si>
  <si>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</si>
  <si>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</si>
  <si>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</si>
  <si>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</si>
  <si>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</si>
  <si>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</si>
  <si>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</si>
  <si>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</si>
  <si>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</si>
  <si>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</si>
  <si>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</si>
  <si>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</si>
  <si>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</si>
  <si>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</si>
  <si>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</si>
  <si>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</si>
  <si>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</si>
  <si>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</si>
  <si>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</si>
  <si>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</si>
  <si>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</si>
  <si>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</si>
  <si>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</si>
  <si>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</si>
  <si>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</si>
  <si>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</si>
  <si>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</si>
  <si>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</si>
  <si>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</si>
  <si>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</si>
  <si>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</si>
  <si>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</si>
  <si>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</si>
  <si>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</si>
  <si>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</si>
  <si>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</si>
  <si>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</si>
  <si>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</si>
  <si>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</si>
  <si>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</si>
  <si>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</si>
  <si>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</si>
  <si>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</si>
  <si>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</si>
  <si>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</si>
  <si>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</si>
  <si>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</si>
  <si>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</si>
  <si>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</si>
  <si>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</si>
  <si>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</si>
  <si>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</si>
  <si>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</si>
  <si>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</si>
  <si>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</si>
  <si>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</si>
  <si>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</si>
  <si>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</si>
  <si>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</si>
  <si>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</si>
  <si>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</si>
  <si>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</si>
  <si>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</si>
  <si>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</si>
  <si>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</si>
  <si>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</si>
  <si>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</si>
  <si>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</si>
  <si>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</si>
  <si>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</si>
  <si>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</si>
  <si>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</si>
  <si>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</si>
  <si>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</si>
  <si>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</si>
  <si>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</si>
  <si>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</si>
  <si>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</si>
  <si>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</si>
  <si>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</si>
  <si>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</si>
  <si>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</si>
  <si>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</si>
  <si>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</si>
  <si>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</si>
  <si>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</si>
  <si>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</si>
  <si>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</si>
  <si>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</si>
  <si>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</si>
  <si>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</si>
  <si>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</si>
  <si>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</si>
  <si>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</si>
  <si>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</si>
  <si>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</si>
  <si>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</si>
  <si>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</si>
  <si>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</si>
  <si>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</si>
  <si>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</si>
  <si>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</si>
  <si>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</si>
  <si>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</si>
  <si>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</si>
  <si>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</si>
  <si>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</si>
  <si>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</si>
  <si>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</si>
  <si>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</si>
  <si>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</si>
  <si>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</si>
  <si>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</si>
  <si>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</si>
  <si>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</si>
  <si>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</si>
  <si>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</si>
  <si>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</si>
  <si>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</si>
  <si>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</si>
  <si>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</si>
  <si>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</si>
  <si>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</si>
  <si>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</si>
  <si>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</si>
  <si>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</si>
  <si>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</si>
  <si>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</si>
  <si>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</si>
  <si>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</si>
  <si>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</si>
  <si>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</si>
  <si>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</si>
  <si>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</si>
  <si>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</si>
  <si>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</si>
  <si>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</si>
  <si>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</si>
  <si>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</si>
  <si>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</si>
  <si>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</si>
  <si>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</si>
  <si>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</si>
  <si>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</si>
  <si>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</si>
  <si>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</si>
  <si>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</si>
  <si>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</si>
  <si>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</si>
  <si>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</si>
  <si>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</si>
  <si>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</si>
  <si>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</si>
  <si>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</si>
  <si>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</si>
  <si>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</si>
  <si>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</si>
  <si>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</si>
  <si>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</si>
  <si>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</si>
  <si>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</si>
  <si>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</si>
  <si>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</si>
  <si>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</si>
  <si>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</si>
  <si>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</si>
  <si>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</si>
  <si>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</si>
  <si>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</si>
  <si>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</si>
  <si>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</si>
  <si>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</si>
  <si>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</si>
  <si>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</si>
  <si>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</si>
  <si>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</si>
  <si>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</si>
  <si>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</si>
  <si>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</si>
  <si>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</si>
  <si>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</si>
  <si>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</si>
  <si>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</si>
  <si>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</si>
  <si>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</si>
  <si>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</si>
  <si>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</si>
  <si>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</si>
  <si>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</si>
  <si>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</si>
  <si>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</si>
  <si>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</si>
  <si>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</si>
  <si>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</si>
  <si>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</si>
  <si>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</si>
  <si>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</si>
  <si>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</si>
  <si>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</si>
  <si>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</si>
  <si>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</si>
  <si>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</si>
  <si>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</si>
  <si>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</si>
  <si>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</si>
  <si>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</si>
  <si>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</si>
  <si>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</si>
  <si>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</si>
  <si>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</si>
  <si>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</si>
  <si>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</si>
  <si>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</si>
  <si>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</si>
  <si>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</si>
  <si>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</si>
  <si>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</si>
  <si>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</si>
  <si>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</si>
  <si>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</si>
  <si>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</si>
  <si>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</si>
  <si>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</si>
  <si>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</si>
  <si>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</si>
  <si>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</si>
  <si>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</si>
  <si>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</si>
  <si>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</si>
  <si>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</si>
  <si>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</si>
  <si>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</si>
  <si>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</si>
  <si>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</si>
  <si>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</si>
  <si>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</si>
  <si>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</si>
  <si>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</si>
  <si>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</si>
  <si>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</si>
  <si>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</si>
  <si>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</si>
  <si>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</si>
  <si>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</si>
  <si>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</si>
  <si>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</si>
  <si>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</si>
  <si>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</si>
  <si>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</si>
  <si>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</si>
  <si>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</si>
  <si>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</si>
  <si>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</si>
  <si>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</si>
  <si>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</si>
  <si>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</si>
  <si>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</si>
  <si>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</si>
  <si>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</si>
  <si>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</si>
  <si>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</si>
  <si>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</si>
  <si>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</si>
  <si>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</si>
  <si>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</si>
  <si>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</si>
  <si>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</si>
  <si>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</si>
  <si>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</si>
  <si>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</si>
  <si>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</si>
  <si>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</si>
  <si>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</si>
  <si>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</si>
  <si>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</si>
  <si>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</si>
  <si>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</si>
  <si>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</si>
  <si>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</si>
  <si>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</si>
  <si>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</si>
  <si>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</si>
  <si>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</si>
  <si>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</si>
  <si>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</si>
  <si>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</si>
  <si>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</si>
  <si>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</si>
  <si>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</si>
  <si>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</si>
  <si>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</si>
  <si>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</si>
  <si>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</si>
  <si>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</si>
  <si>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</si>
  <si>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</si>
  <si>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</si>
  <si>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</si>
  <si>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</si>
  <si>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</si>
  <si>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</si>
  <si>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</si>
  <si>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</si>
  <si>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</si>
  <si>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</si>
  <si>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</si>
  <si>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</si>
  <si>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</si>
  <si>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</si>
  <si>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</si>
  <si>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</si>
  <si>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</si>
  <si>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</si>
  <si>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</si>
  <si>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</si>
  <si>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</si>
  <si>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</si>
  <si>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</si>
  <si>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</si>
  <si>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</si>
  <si>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</si>
  <si>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</si>
  <si>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</si>
  <si>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</si>
  <si>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</si>
  <si>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</si>
  <si>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</si>
  <si>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</si>
  <si>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</si>
  <si>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</si>
  <si>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</si>
  <si>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</si>
  <si>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</si>
  <si>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</si>
  <si>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</si>
  <si>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</si>
  <si>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</si>
  <si>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</si>
  <si>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</si>
  <si>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</si>
  <si>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</si>
  <si>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</si>
  <si>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</si>
  <si>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</si>
  <si>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</si>
  <si>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</si>
  <si>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</si>
  <si>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</si>
  <si>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</si>
  <si>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</si>
  <si>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</si>
  <si>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</si>
  <si>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</si>
  <si>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</si>
  <si>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</si>
  <si>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</si>
  <si>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</si>
  <si>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</si>
  <si>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</si>
  <si>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</si>
  <si>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</si>
  <si>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</si>
  <si>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</si>
  <si>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</si>
  <si>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</si>
  <si>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</si>
  <si>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</si>
  <si>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</si>
  <si>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</si>
  <si>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</si>
  <si>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</si>
  <si>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</si>
  <si>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</si>
  <si>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</si>
  <si>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</si>
  <si>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</si>
  <si>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</si>
  <si>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</si>
  <si>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</si>
  <si>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</si>
  <si>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</si>
  <si>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</si>
  <si>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</si>
  <si>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</si>
  <si>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</si>
  <si>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</si>
  <si>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</si>
  <si>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</si>
  <si>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</si>
  <si>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</si>
  <si>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</si>
  <si>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</si>
  <si>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</si>
  <si>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</si>
  <si>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</si>
  <si>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</si>
  <si>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</si>
  <si>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</si>
  <si>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</si>
  <si>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</si>
  <si>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</si>
  <si>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</si>
  <si>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</si>
  <si>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</si>
  <si>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</si>
  <si>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</si>
  <si>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</si>
  <si>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</si>
  <si>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</si>
  <si>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</si>
  <si>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</si>
  <si>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</si>
  <si>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</si>
  <si>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</si>
  <si>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</si>
  <si>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</si>
  <si>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</si>
  <si>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</si>
  <si>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</si>
  <si>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</si>
  <si>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</si>
  <si>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</si>
  <si>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</si>
  <si>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</si>
  <si>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</si>
  <si>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</si>
  <si>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</si>
  <si>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</si>
  <si>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</si>
  <si>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</si>
  <si>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</si>
  <si>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</si>
  <si>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</si>
  <si>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</si>
  <si>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</si>
  <si>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</si>
  <si>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</si>
  <si>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</si>
  <si>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</si>
  <si>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</si>
  <si>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</si>
  <si>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</si>
  <si>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</si>
  <si>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</si>
  <si>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</si>
  <si>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</si>
  <si>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</si>
  <si>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</si>
  <si>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</si>
  <si>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</si>
  <si>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</si>
  <si>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</si>
  <si>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</si>
  <si>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</si>
  <si>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</si>
  <si>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</si>
  <si>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</si>
  <si>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</si>
  <si>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</si>
  <si>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</si>
  <si>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</si>
  <si>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</si>
  <si>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</si>
  <si>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</si>
  <si>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</si>
  <si>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</si>
  <si>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</si>
  <si>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</si>
  <si>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</si>
  <si>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</si>
  <si>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</si>
  <si>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</si>
  <si>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</si>
  <si>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</si>
  <si>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</si>
  <si>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</si>
  <si>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</si>
  <si>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</si>
  <si>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</si>
  <si>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</si>
  <si>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</si>
  <si>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</si>
  <si>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</si>
  <si>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</si>
  <si>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</si>
  <si>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</si>
  <si>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</si>
  <si>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</si>
  <si>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</si>
  <si>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</si>
  <si>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</si>
  <si>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</si>
  <si>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</si>
  <si>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</si>
  <si>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</si>
  <si>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</si>
  <si>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</si>
  <si>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</si>
  <si>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</si>
  <si>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</si>
  <si>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</si>
  <si>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</si>
  <si>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</si>
  <si>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</si>
  <si>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</si>
  <si>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</si>
  <si>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</si>
  <si>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</si>
  <si>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</si>
  <si>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</si>
  <si>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</si>
  <si>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</si>
  <si>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</si>
  <si>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</si>
  <si>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</si>
  <si>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</si>
  <si>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</si>
  <si>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</si>
  <si>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</si>
  <si>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</si>
  <si>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</si>
  <si>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</si>
  <si>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</si>
  <si>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</si>
  <si>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</si>
  <si>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</si>
  <si>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</si>
  <si>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</si>
  <si>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</si>
  <si>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</si>
  <si>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</si>
  <si>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</si>
  <si>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</si>
  <si>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</si>
  <si>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</si>
  <si>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</si>
  <si>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</si>
  <si>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</si>
  <si>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</si>
  <si>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</si>
  <si>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</si>
  <si>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</si>
  <si>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</si>
  <si>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</si>
  <si>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</si>
  <si>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</si>
  <si>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</si>
  <si>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</si>
  <si>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</si>
  <si>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</si>
  <si>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</si>
  <si>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</si>
  <si>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</si>
  <si>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</si>
  <si>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</si>
  <si>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</si>
  <si>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</si>
  <si>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</si>
  <si>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</si>
  <si>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</si>
  <si>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</si>
  <si>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</si>
  <si>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</si>
  <si>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</si>
  <si>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</si>
  <si>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</si>
  <si>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</si>
  <si>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</si>
  <si>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</si>
  <si>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</si>
  <si>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</si>
  <si>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</si>
  <si>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</si>
  <si>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</si>
  <si>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</si>
  <si>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</si>
  <si>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</si>
  <si>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</si>
  <si>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</si>
  <si>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</si>
  <si>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</si>
  <si>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</si>
  <si>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</si>
  <si>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</si>
  <si>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</si>
  <si>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</si>
  <si>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</si>
  <si>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</si>
  <si>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</si>
  <si>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</si>
  <si>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</si>
  <si>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</si>
  <si>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</si>
  <si>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</si>
  <si>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</si>
  <si>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</si>
  <si>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</si>
  <si>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</si>
  <si>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</si>
  <si>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</si>
  <si>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</si>
  <si>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</si>
  <si>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</si>
  <si>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</si>
  <si>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</si>
  <si>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</si>
  <si>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</si>
  <si>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</si>
  <si>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</si>
  <si>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</si>
  <si>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</si>
  <si>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</si>
  <si>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</si>
  <si>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</si>
  <si>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</si>
  <si>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</si>
  <si>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</si>
  <si>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</si>
  <si>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</si>
  <si>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</si>
  <si>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</si>
  <si>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</si>
  <si>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</si>
  <si>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</si>
  <si>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</si>
  <si>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</si>
  <si>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</si>
  <si>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</si>
  <si>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</si>
  <si>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</si>
  <si>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</si>
  <si>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</si>
  <si>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</si>
  <si>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</si>
  <si>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</si>
  <si>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</si>
  <si>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</si>
  <si>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</si>
  <si>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</si>
  <si>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</si>
  <si>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</si>
  <si>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</si>
  <si>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</si>
  <si>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</si>
  <si>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</si>
  <si>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</si>
  <si>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</si>
  <si>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</si>
  <si>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</si>
  <si>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</si>
  <si>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</si>
  <si>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</si>
  <si>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</si>
  <si>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</si>
  <si>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</si>
  <si>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</si>
  <si>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</si>
  <si>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</si>
  <si>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</si>
  <si>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</si>
  <si>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</si>
  <si>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</si>
  <si>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</si>
  <si>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</si>
  <si>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</si>
  <si>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</si>
  <si>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</si>
  <si>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</si>
  <si>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</si>
  <si>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</si>
  <si>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</si>
  <si>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</si>
  <si>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</si>
  <si>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</si>
  <si>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</si>
  <si>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</si>
  <si>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</si>
  <si>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</si>
  <si>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</si>
  <si>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</si>
  <si>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</si>
  <si>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</si>
  <si>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</si>
  <si>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</si>
  <si>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</si>
  <si>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</si>
  <si>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</si>
  <si>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</si>
  <si>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</si>
  <si>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</si>
  <si>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</si>
  <si>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</si>
  <si>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</si>
  <si>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</si>
  <si>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</si>
  <si>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</si>
  <si>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</si>
  <si>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</si>
  <si>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</si>
  <si>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</si>
  <si>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</si>
  <si>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</si>
  <si>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</si>
  <si>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</si>
  <si>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</si>
  <si>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</si>
  <si>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</si>
  <si>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</si>
  <si>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</si>
  <si>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</si>
  <si>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</si>
  <si>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</si>
  <si>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</si>
  <si>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</si>
  <si>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</si>
  <si>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</si>
  <si>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</si>
  <si>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</si>
  <si>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</si>
  <si>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</si>
  <si>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</si>
  <si>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</si>
  <si>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</si>
  <si>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</si>
  <si>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</si>
  <si>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</si>
  <si>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</si>
  <si>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</si>
  <si>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</si>
  <si>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</si>
  <si>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</si>
  <si>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</si>
  <si>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</si>
  <si>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</si>
  <si>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</si>
  <si>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</si>
  <si>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</si>
  <si>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</si>
  <si>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</si>
  <si>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</si>
  <si>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</si>
  <si>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</si>
  <si>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</si>
  <si>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</si>
  <si>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</si>
  <si>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</si>
  <si>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</si>
  <si>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</si>
  <si>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</si>
  <si>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</si>
  <si>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</si>
  <si>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</si>
  <si>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</si>
  <si>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</si>
  <si>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</si>
  <si>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</si>
  <si>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</si>
  <si>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</si>
  <si>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</si>
  <si>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</si>
  <si>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</si>
  <si>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</si>
  <si>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</si>
  <si>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</si>
  <si>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</si>
  <si>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</si>
  <si>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</si>
  <si>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</si>
  <si>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</si>
  <si>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</si>
  <si>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</si>
  <si>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</si>
  <si>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</si>
  <si>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</si>
  <si>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</si>
  <si>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</si>
  <si>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</si>
  <si>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</si>
  <si>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</si>
  <si>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</si>
  <si>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</si>
  <si>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</si>
  <si>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</si>
  <si>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</si>
  <si>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</si>
  <si>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</si>
  <si>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</si>
  <si>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</si>
  <si>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</si>
  <si>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</si>
  <si>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</si>
  <si>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</si>
  <si>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</si>
  <si>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</si>
  <si>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</si>
  <si>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</si>
  <si>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</si>
  <si>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</si>
  <si>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</si>
  <si>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</si>
  <si>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</si>
  <si>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</si>
  <si>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</si>
  <si>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</si>
  <si>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</si>
  <si>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</si>
  <si>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</si>
  <si>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</si>
  <si>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</si>
  <si>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</si>
  <si>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</si>
  <si>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</si>
  <si>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</si>
  <si>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</si>
  <si>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</si>
  <si>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</si>
  <si>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</si>
  <si>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</si>
  <si>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</si>
  <si>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</si>
  <si>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</si>
  <si>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</si>
  <si>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</si>
  <si>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</si>
  <si>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</si>
  <si>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</si>
  <si>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</si>
  <si>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</si>
  <si>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</si>
  <si>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</si>
  <si>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</si>
  <si>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</si>
  <si>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</si>
  <si>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</si>
  <si>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</si>
  <si>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</si>
  <si>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</si>
  <si>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</si>
  <si>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</si>
  <si>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</si>
  <si>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</si>
  <si>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</si>
  <si>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</si>
  <si>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</si>
  <si>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</si>
  <si>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</si>
  <si>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</si>
  <si>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</si>
  <si>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</si>
  <si>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</si>
  <si>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</si>
  <si>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</si>
  <si>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</si>
  <si>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</si>
  <si>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</si>
  <si>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</si>
  <si>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</si>
  <si>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</si>
  <si>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</si>
  <si>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</si>
  <si>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</si>
  <si>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</si>
  <si>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</si>
  <si>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</si>
  <si>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</si>
  <si>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</si>
  <si>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</si>
  <si>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</si>
  <si>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</si>
  <si>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</si>
  <si>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</si>
  <si>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</si>
  <si>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</si>
  <si>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</si>
  <si>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</si>
  <si>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</si>
  <si>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</si>
  <si>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</si>
  <si>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</si>
  <si>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</si>
  <si>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</si>
  <si>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</si>
  <si>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</si>
  <si>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</si>
  <si>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</si>
  <si>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</si>
  <si>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</si>
  <si>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</si>
  <si>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</si>
  <si>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</si>
  <si>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</si>
  <si>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</si>
  <si>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</si>
  <si>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</si>
  <si>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</si>
  <si>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</si>
  <si>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</si>
  <si>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</si>
  <si>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</si>
  <si>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</si>
  <si>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</si>
  <si>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</si>
  <si>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</si>
  <si>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</si>
  <si>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</si>
  <si>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</si>
  <si>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</si>
  <si>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</si>
  <si>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</si>
  <si>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</si>
  <si>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</si>
  <si>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</si>
  <si>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</si>
  <si>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</si>
  <si>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</si>
  <si>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</si>
  <si>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</si>
  <si>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</si>
  <si>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</si>
  <si>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</si>
  <si>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</si>
  <si>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</si>
  <si>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</si>
  <si>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</si>
  <si>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</si>
  <si>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</si>
  <si>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</si>
  <si>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</si>
  <si>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</si>
  <si>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</si>
  <si>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</si>
  <si>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</si>
  <si>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</si>
  <si>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</si>
  <si>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</si>
  <si>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</si>
  <si>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</si>
  <si>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</si>
  <si>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</si>
  <si>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</si>
  <si>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</si>
  <si>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</si>
  <si>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</si>
  <si>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</si>
  <si>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</si>
  <si>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</si>
  <si>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</si>
  <si>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</si>
  <si>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</si>
  <si>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</si>
  <si>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</si>
  <si>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</si>
  <si>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</si>
  <si>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</si>
  <si>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</si>
  <si>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</si>
  <si>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</si>
  <si>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</si>
  <si>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</si>
  <si>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</si>
  <si>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</si>
  <si>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</si>
  <si>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</si>
  <si>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</si>
  <si>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</si>
  <si>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</si>
  <si>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</si>
  <si>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</si>
  <si>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</si>
  <si>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</si>
  <si>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</si>
  <si>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</si>
  <si>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</si>
  <si>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</si>
  <si>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</si>
  <si>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</si>
  <si>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</si>
  <si>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</si>
  <si>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</si>
  <si>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</si>
  <si>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</si>
  <si>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</si>
  <si>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</si>
  <si>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</si>
  <si>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</si>
  <si>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</si>
  <si>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</si>
  <si>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</si>
  <si>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</si>
  <si>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</si>
  <si>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</si>
  <si>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</si>
  <si>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</si>
  <si>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</si>
  <si>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</si>
  <si>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</si>
  <si>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</si>
  <si>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</si>
  <si>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</si>
  <si>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</si>
  <si>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</si>
  <si>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</si>
  <si>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</si>
  <si>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</si>
  <si>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</si>
  <si>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</si>
  <si>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</si>
  <si>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</si>
  <si>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</si>
  <si>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</si>
  <si>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</si>
  <si>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</si>
  <si>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</si>
  <si>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</si>
  <si>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</si>
  <si>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</si>
  <si>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</si>
  <si>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</si>
  <si>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</si>
  <si>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</si>
  <si>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</si>
  <si>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</si>
  <si>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</si>
  <si>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</si>
  <si>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</si>
  <si>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</si>
  <si>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</si>
  <si>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</si>
  <si>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</si>
  <si>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</si>
  <si>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</si>
  <si>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</si>
  <si>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</si>
  <si>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</si>
  <si>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</si>
  <si>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</si>
  <si>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</si>
  <si>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</si>
  <si>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</si>
  <si>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</si>
  <si>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</si>
  <si>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</si>
  <si>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</si>
  <si>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</si>
  <si>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</si>
  <si>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</si>
  <si>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</si>
  <si>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</si>
  <si>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</si>
  <si>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</si>
  <si>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</si>
  <si>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</si>
  <si>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</si>
  <si>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</si>
  <si>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</si>
  <si>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</si>
  <si>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</si>
  <si>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</si>
  <si>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</si>
  <si>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</si>
  <si>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</si>
  <si>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</si>
  <si>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</si>
  <si>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</si>
  <si>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</si>
  <si>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</si>
  <si>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</si>
  <si>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</si>
  <si>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</si>
  <si>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</si>
  <si>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</si>
  <si>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</si>
  <si>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</si>
  <si>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</si>
  <si>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</si>
  <si>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</si>
  <si>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</si>
  <si>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</si>
  <si>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</si>
  <si>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</si>
  <si>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</si>
  <si>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</si>
  <si>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</si>
  <si>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</si>
  <si>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</si>
  <si>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</si>
  <si>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</si>
  <si>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</si>
  <si>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</si>
  <si>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</si>
  <si>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</si>
  <si>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</si>
  <si>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</si>
  <si>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</si>
  <si>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</si>
  <si>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</si>
  <si>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</si>
  <si>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</si>
  <si>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</si>
  <si>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</si>
  <si>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</si>
  <si>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</si>
  <si>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</si>
  <si>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</si>
  <si>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</si>
  <si>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</si>
  <si>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</si>
  <si>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</si>
  <si>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</si>
  <si>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</si>
  <si>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</si>
  <si>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</si>
  <si>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</si>
  <si>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</si>
  <si>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</si>
  <si>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</si>
  <si>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</si>
  <si>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</si>
  <si>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</si>
  <si>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</si>
  <si>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</si>
  <si>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</si>
  <si>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</si>
  <si>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</si>
  <si>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</si>
  <si>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</si>
  <si>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</si>
  <si>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</si>
  <si>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</si>
  <si>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</si>
  <si>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</si>
  <si>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</si>
  <si>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</si>
  <si>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</si>
  <si>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</si>
  <si>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</si>
  <si>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</si>
  <si>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</si>
  <si>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</si>
  <si>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</si>
  <si>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</si>
  <si>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</si>
  <si>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</si>
  <si>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</si>
  <si>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</si>
  <si>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</si>
  <si>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</si>
  <si>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</si>
  <si>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</si>
  <si>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</si>
  <si>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</si>
  <si>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</si>
  <si>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</si>
  <si>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</si>
  <si>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</si>
  <si>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</si>
  <si>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</si>
  <si>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</si>
  <si>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</si>
  <si>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</si>
  <si>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</si>
  <si>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</si>
  <si>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</si>
  <si>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</si>
  <si>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</si>
  <si>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</si>
  <si>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</si>
  <si>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</si>
  <si>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</si>
  <si>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</si>
  <si>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</si>
  <si>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</si>
  <si>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</si>
  <si>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</si>
  <si>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</si>
  <si>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</si>
  <si>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</si>
  <si>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</si>
  <si>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</si>
  <si>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</si>
  <si>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</si>
  <si>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</si>
  <si>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</si>
  <si>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</si>
  <si>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</si>
  <si>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</si>
  <si>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</si>
  <si>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</si>
  <si>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</si>
  <si>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</si>
  <si>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</si>
  <si>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</si>
  <si>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</si>
  <si>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</si>
  <si>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</si>
  <si>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</si>
  <si>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</si>
  <si>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</si>
  <si>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</si>
  <si>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</si>
  <si>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</si>
  <si>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</si>
  <si>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</si>
  <si>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</si>
  <si>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</si>
  <si>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</si>
  <si>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</si>
  <si>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</si>
  <si>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</si>
  <si>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</si>
  <si>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</si>
  <si>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</si>
  <si>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</si>
  <si>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</si>
  <si>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</si>
  <si>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</si>
  <si>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</si>
  <si>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</si>
  <si>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</si>
  <si>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</si>
  <si>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</si>
  <si>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</si>
  <si>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</si>
  <si>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</si>
  <si>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</si>
  <si>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</si>
  <si>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</si>
  <si>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</si>
  <si>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</si>
  <si>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</si>
  <si>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</si>
  <si>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</si>
  <si>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</si>
  <si>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</si>
  <si>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</si>
  <si>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</si>
  <si>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</si>
  <si>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</si>
  <si>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</si>
  <si>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</si>
  <si>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</si>
  <si>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</si>
  <si>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</si>
  <si>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</si>
  <si>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</si>
  <si>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</si>
  <si>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</si>
  <si>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</si>
  <si>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</si>
  <si>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</si>
  <si>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</si>
  <si>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</si>
  <si>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</si>
  <si>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</si>
  <si>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</si>
  <si>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</si>
  <si>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</si>
  <si>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</si>
  <si>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</si>
  <si>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</si>
  <si>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</si>
  <si>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</si>
  <si>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</si>
  <si>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</si>
  <si>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</si>
  <si>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</si>
  <si>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</si>
  <si>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</si>
  <si>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</si>
  <si>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</si>
  <si>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</si>
  <si>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</si>
  <si>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</si>
  <si>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</si>
  <si>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</si>
  <si>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</si>
  <si>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</si>
  <si>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</si>
  <si>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</si>
  <si>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</si>
  <si>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</si>
  <si>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</si>
  <si>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</si>
  <si>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</si>
  <si>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</si>
  <si>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</si>
  <si>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</si>
  <si>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</si>
  <si>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</si>
  <si>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</si>
  <si>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</si>
  <si>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</si>
  <si>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</si>
  <si>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</si>
  <si>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</si>
  <si>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</si>
  <si>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</si>
  <si>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</si>
  <si>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</si>
  <si>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</si>
  <si>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</si>
  <si>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</si>
  <si>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</si>
  <si>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</si>
  <si>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</si>
  <si>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</si>
  <si>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</si>
  <si>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</si>
  <si>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</si>
  <si>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</si>
  <si>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</si>
  <si>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</si>
  <si>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</si>
  <si>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</si>
  <si>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</si>
  <si>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</si>
  <si>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</si>
  <si>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</si>
  <si>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</si>
  <si>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</si>
  <si>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</si>
  <si>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</si>
  <si>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</si>
  <si>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</si>
  <si>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</si>
  <si>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</si>
  <si>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</si>
  <si>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</si>
  <si>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</si>
  <si>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</si>
  <si>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</si>
  <si>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</si>
  <si>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</si>
  <si>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</si>
  <si>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</si>
  <si>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</si>
  <si>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</si>
  <si>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</si>
  <si>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</si>
  <si>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</si>
  <si>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</si>
  <si>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</si>
  <si>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</si>
  <si>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</si>
  <si>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</si>
  <si>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</si>
  <si>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</si>
  <si>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</si>
  <si>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</si>
  <si>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</si>
  <si>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</si>
  <si>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</si>
  <si>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</si>
  <si>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</si>
  <si>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</si>
  <si>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</si>
  <si>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</si>
  <si>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</si>
  <si>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</si>
  <si>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</si>
  <si>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</si>
  <si>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</si>
  <si>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</si>
  <si>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</si>
  <si>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</si>
  <si>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</si>
  <si>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</si>
  <si>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</si>
  <si>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</si>
  <si>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</si>
  <si>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</si>
  <si>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</si>
  <si>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</si>
  <si>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</si>
  <si>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</si>
  <si>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</si>
  <si>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</si>
  <si>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</si>
  <si>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</si>
  <si>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</si>
  <si>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</si>
  <si>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</si>
  <si>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</si>
  <si>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</si>
  <si>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</si>
  <si>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</si>
  <si>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</si>
  <si>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</si>
  <si>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</si>
  <si>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</si>
  <si>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</si>
  <si>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</si>
  <si>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</si>
  <si>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</si>
  <si>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</si>
  <si>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</si>
  <si>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</si>
  <si>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</si>
  <si>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</si>
  <si>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</si>
  <si>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</si>
  <si>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</si>
  <si>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</si>
  <si>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</si>
  <si>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</si>
  <si>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</si>
  <si>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</si>
  <si>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</si>
  <si>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</si>
  <si>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</si>
  <si>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</si>
  <si>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</si>
  <si>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</si>
  <si>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</si>
  <si>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</si>
  <si>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</si>
  <si>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</si>
  <si>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</si>
  <si>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</si>
  <si>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</si>
  <si>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</si>
  <si>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</si>
  <si>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</si>
  <si>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</si>
  <si>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</si>
  <si>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</si>
  <si>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</si>
  <si>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</si>
  <si>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</si>
  <si>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</si>
  <si>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</si>
  <si>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</si>
  <si>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</si>
  <si>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</si>
  <si>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</si>
  <si>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</si>
  <si>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</si>
  <si>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</si>
  <si>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</si>
  <si>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</si>
  <si>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</si>
  <si>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</si>
  <si>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</si>
  <si>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</si>
  <si>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</si>
  <si>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</si>
  <si>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</si>
  <si>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</si>
  <si>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</si>
  <si>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</si>
  <si>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</si>
  <si>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</si>
  <si>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</si>
  <si>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</si>
  <si>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</si>
  <si>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</si>
  <si>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</si>
  <si>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</si>
  <si>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</si>
  <si>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</si>
  <si>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</si>
  <si>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</si>
  <si>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</si>
  <si>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</si>
  <si>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</si>
  <si>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</si>
  <si>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</si>
  <si>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</si>
  <si>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</si>
  <si>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</si>
  <si>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</si>
  <si>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</si>
  <si>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</si>
  <si>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</si>
  <si>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</si>
  <si>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</si>
  <si>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</si>
  <si>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</si>
  <si>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</si>
  <si>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</si>
  <si>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</si>
  <si>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</si>
  <si>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</si>
  <si>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</si>
  <si>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</si>
  <si>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</si>
  <si>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</si>
  <si>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</si>
  <si>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</si>
  <si>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</si>
  <si>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</si>
  <si>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</si>
  <si>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</si>
  <si>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</si>
  <si>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</si>
  <si>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</si>
  <si>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</si>
  <si>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</si>
  <si>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</si>
  <si>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</si>
  <si>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</si>
  <si>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</si>
  <si>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</si>
  <si>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</si>
  <si>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</si>
  <si>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</si>
  <si>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</si>
  <si>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</si>
  <si>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</si>
  <si>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</si>
  <si>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</si>
  <si>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</si>
  <si>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</si>
  <si>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</si>
  <si>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</si>
  <si>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</si>
  <si>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</si>
  <si>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</si>
  <si>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</si>
  <si>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</si>
  <si>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</si>
  <si>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</si>
  <si>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</si>
  <si>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</si>
  <si>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</si>
  <si>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</si>
  <si>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</si>
  <si>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</si>
  <si>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</si>
  <si>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</si>
  <si>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</si>
  <si>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</si>
  <si>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</si>
  <si>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</si>
  <si>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</si>
  <si>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</si>
  <si>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</si>
  <si>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</si>
  <si>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</si>
  <si>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</si>
  <si>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</si>
  <si>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</si>
  <si>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</si>
  <si>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</si>
  <si>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</si>
  <si>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</si>
  <si>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</si>
  <si>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</si>
  <si>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</si>
  <si>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</si>
  <si>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</si>
  <si>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</si>
  <si>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</si>
  <si>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</si>
  <si>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</si>
  <si>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</si>
  <si>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</si>
  <si>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</si>
  <si>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</si>
  <si>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</si>
  <si>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</si>
  <si>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</si>
  <si>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</si>
  <si>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</si>
  <si>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</si>
  <si>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</si>
  <si>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</si>
  <si>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</si>
  <si>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</si>
  <si>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</si>
  <si>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</si>
  <si>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</si>
  <si>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</si>
  <si>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</si>
  <si>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</si>
  <si>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</si>
  <si>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</si>
  <si>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</si>
  <si>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</si>
  <si>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</si>
  <si>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</si>
  <si>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</si>
  <si>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</si>
  <si>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</si>
  <si>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</si>
  <si>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</si>
  <si>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</si>
  <si>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</si>
  <si>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</si>
  <si>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</si>
  <si>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</si>
  <si>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</si>
  <si>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</si>
  <si>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</si>
  <si>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</si>
  <si>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</si>
  <si>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</si>
  <si>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</si>
  <si>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</si>
  <si>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</si>
  <si>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</si>
  <si>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</si>
  <si>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</si>
  <si>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</si>
  <si>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</si>
  <si>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</si>
  <si>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</si>
  <si>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</si>
  <si>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</si>
  <si>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</si>
  <si>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</si>
  <si>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</si>
  <si>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</si>
  <si>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</si>
  <si>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</si>
  <si>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</si>
  <si>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</si>
  <si>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</si>
  <si>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</si>
  <si>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</si>
  <si>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</si>
  <si>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</si>
  <si>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</si>
  <si>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</si>
  <si>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</si>
  <si>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</si>
  <si>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</si>
  <si>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</si>
  <si>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</si>
  <si>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</si>
  <si>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</si>
  <si>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</si>
  <si>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</si>
  <si>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</si>
  <si>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</si>
  <si>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</si>
  <si>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</si>
  <si>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</si>
  <si>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</si>
  <si>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</si>
  <si>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</si>
  <si>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</si>
  <si>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</si>
  <si>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</si>
  <si>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</si>
  <si>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</si>
  <si>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</si>
  <si>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</si>
  <si>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</si>
  <si>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</si>
  <si>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</si>
  <si>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</si>
  <si>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</si>
  <si>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</si>
  <si>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</si>
  <si>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</si>
  <si>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</si>
  <si>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</si>
  <si>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</si>
  <si>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</si>
  <si>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</si>
  <si>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</si>
  <si>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</si>
  <si>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</si>
  <si>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</si>
  <si>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</si>
  <si>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</si>
  <si>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</si>
  <si>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</si>
  <si>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</si>
  <si>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</si>
  <si>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</si>
  <si>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</si>
  <si>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</si>
  <si>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</si>
  <si>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</si>
  <si>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</si>
  <si>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</si>
  <si>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</si>
  <si>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</si>
  <si>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</si>
  <si>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</si>
  <si>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</si>
  <si>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</si>
  <si>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</si>
  <si>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</si>
  <si>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</si>
  <si>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</si>
  <si>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</si>
  <si>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</si>
  <si>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</si>
  <si>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</si>
  <si>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</si>
  <si>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</si>
  <si>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</si>
  <si>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</si>
  <si>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</si>
  <si>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</si>
  <si>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</si>
  <si>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</si>
  <si>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</si>
  <si>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</si>
  <si>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</si>
  <si>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</si>
  <si>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</si>
  <si>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</si>
  <si>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</si>
  <si>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</si>
  <si>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</si>
  <si>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</si>
  <si>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</si>
  <si>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</si>
  <si>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</si>
  <si>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</si>
  <si>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</si>
  <si>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</si>
  <si>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</si>
  <si>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</si>
  <si>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</si>
  <si>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</si>
  <si>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</si>
  <si>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</si>
  <si>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</si>
  <si>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</si>
  <si>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</si>
  <si>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</si>
  <si>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</si>
  <si>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</si>
  <si>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</si>
  <si>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</si>
  <si>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</si>
  <si>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</si>
  <si>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</si>
  <si>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</si>
  <si>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</si>
  <si>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</si>
  <si>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</si>
  <si>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</si>
  <si>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</si>
  <si>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</si>
  <si>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</si>
  <si>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</si>
  <si>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</si>
  <si>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</si>
  <si>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</si>
  <si>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</si>
  <si>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</si>
  <si>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</si>
  <si>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</si>
  <si>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</si>
  <si>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</si>
  <si>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</si>
  <si>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</si>
  <si>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</si>
  <si>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</si>
  <si>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</si>
  <si>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</si>
  <si>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</si>
  <si>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</si>
  <si>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</si>
  <si>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</si>
  <si>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</si>
  <si>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</si>
  <si>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</si>
  <si>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</si>
  <si>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</si>
  <si>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</si>
  <si>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</si>
  <si>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</si>
  <si>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</si>
  <si>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</si>
  <si>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</si>
  <si>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</si>
  <si>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</si>
  <si>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</si>
  <si>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</si>
  <si>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</si>
  <si>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</si>
  <si>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</si>
  <si>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</si>
  <si>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</si>
  <si>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</si>
  <si>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</si>
  <si>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</si>
  <si>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</si>
  <si>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</si>
  <si>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</si>
  <si>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</si>
  <si>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</si>
  <si>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</si>
  <si>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</si>
  <si>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</si>
  <si>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</si>
  <si>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</si>
  <si>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</si>
  <si>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</si>
  <si>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</si>
  <si>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</si>
  <si>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</si>
  <si>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</si>
  <si>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</si>
  <si>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</si>
  <si>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</si>
  <si>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</si>
  <si>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</si>
  <si>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</si>
  <si>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</si>
  <si>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</si>
  <si>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</si>
  <si>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</si>
  <si>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</si>
  <si>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</si>
  <si>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</si>
  <si>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</si>
  <si>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</si>
  <si>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</si>
  <si>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</si>
  <si>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</si>
  <si>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</si>
  <si>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</si>
  <si>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</si>
  <si>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</si>
  <si>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</si>
  <si>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</si>
  <si>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</si>
  <si>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</si>
  <si>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</si>
  <si>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</si>
  <si>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</si>
  <si>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</si>
  <si>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</si>
  <si>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</si>
  <si>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</si>
  <si>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</si>
  <si>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</si>
  <si>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</si>
  <si>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</si>
  <si>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</si>
  <si>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</si>
  <si>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</si>
  <si>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</si>
  <si>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</si>
  <si>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</si>
  <si>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</si>
  <si>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</si>
  <si>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</si>
  <si>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</si>
  <si>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</si>
  <si>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</si>
  <si>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</si>
  <si>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</si>
  <si>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</si>
  <si>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</si>
  <si>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</si>
  <si>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</si>
  <si>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</si>
  <si>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</si>
  <si>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</si>
  <si>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</si>
  <si>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</si>
  <si>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</si>
  <si>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</si>
  <si>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</si>
  <si>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</si>
  <si>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</si>
  <si>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</si>
  <si>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</si>
  <si>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</si>
  <si>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</si>
  <si>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</si>
  <si>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</si>
  <si>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</si>
  <si>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</si>
  <si>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</si>
  <si>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</si>
  <si>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</si>
  <si>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</si>
  <si>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</si>
  <si>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</si>
  <si>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</si>
  <si>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</si>
  <si>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</si>
  <si>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</si>
  <si>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</si>
  <si>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</si>
  <si>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</si>
  <si>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</si>
  <si>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</si>
  <si>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</si>
  <si>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</si>
  <si>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</si>
  <si>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</si>
  <si>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</si>
  <si>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</si>
  <si>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</si>
  <si>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</si>
  <si>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</si>
  <si>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</si>
  <si>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</si>
  <si>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</si>
  <si>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</si>
  <si>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</si>
  <si>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</si>
  <si>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</si>
  <si>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</si>
  <si>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</si>
  <si>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</si>
  <si>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</si>
  <si>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</si>
  <si>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</si>
  <si>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</si>
  <si>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</si>
  <si>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</si>
  <si>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</si>
  <si>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</si>
  <si>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</si>
  <si>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</si>
  <si>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</si>
  <si>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</si>
  <si>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</si>
  <si>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</si>
  <si>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</si>
  <si>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</si>
  <si>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</si>
  <si>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</si>
  <si>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</si>
  <si>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</si>
  <si>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</si>
  <si>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</si>
  <si>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</si>
  <si>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</si>
  <si>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</si>
  <si>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</si>
  <si>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</si>
  <si>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</si>
  <si>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</si>
  <si>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</si>
  <si>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</si>
  <si>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</si>
  <si>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</si>
  <si>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</si>
  <si>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</si>
  <si>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</si>
  <si>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</si>
  <si>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</si>
  <si>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</si>
  <si>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</si>
  <si>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</si>
  <si>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</si>
  <si>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</si>
  <si>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</si>
  <si>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</si>
  <si>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</si>
  <si>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</si>
  <si>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</si>
  <si>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</si>
  <si>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</si>
  <si>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</si>
  <si>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</si>
  <si>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</si>
  <si>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</si>
  <si>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</si>
  <si>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</si>
  <si>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</si>
  <si>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</si>
  <si>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</si>
  <si>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</si>
  <si>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</si>
  <si>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</si>
  <si>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</si>
  <si>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</si>
  <si>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</si>
  <si>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</si>
  <si>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</si>
  <si>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</si>
  <si>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</si>
  <si>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</si>
  <si>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</si>
  <si>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</si>
  <si>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</si>
  <si>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</si>
  <si>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</si>
  <si>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</si>
  <si>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</si>
  <si>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</si>
  <si>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</si>
  <si>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</si>
  <si>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</si>
  <si>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</si>
  <si>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</si>
  <si>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</si>
  <si>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</si>
  <si>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</si>
  <si>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</si>
  <si>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</si>
  <si>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</si>
  <si>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</si>
  <si>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</si>
  <si>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</si>
  <si>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</si>
  <si>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</si>
  <si>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</si>
  <si>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</si>
  <si>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</si>
  <si>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</si>
  <si>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</si>
  <si>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</si>
  <si>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</si>
  <si>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</si>
  <si>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</si>
  <si>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</si>
  <si>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</si>
  <si>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</si>
  <si>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</si>
  <si>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</si>
  <si>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</si>
  <si>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</si>
  <si>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</si>
  <si>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</si>
  <si>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</si>
  <si>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</si>
  <si>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</si>
  <si>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</si>
  <si>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</si>
  <si>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</si>
  <si>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</si>
  <si>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</si>
  <si>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</si>
  <si>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</si>
  <si>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</si>
  <si>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</si>
  <si>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</si>
  <si>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</si>
  <si>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</si>
  <si>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</si>
  <si>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</si>
  <si>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</si>
  <si>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</si>
  <si>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</si>
  <si>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</si>
  <si>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</si>
  <si>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</si>
  <si>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</si>
  <si>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</si>
  <si>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</si>
  <si>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</si>
  <si>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</si>
  <si>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</si>
  <si>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</si>
  <si>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</si>
  <si>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</si>
  <si>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</si>
  <si>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</si>
  <si>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</si>
  <si>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</si>
  <si>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</si>
  <si>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</si>
  <si>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</si>
  <si>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</si>
  <si>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</si>
  <si>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</si>
  <si>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</si>
  <si>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</si>
  <si>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</si>
  <si>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</si>
  <si>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</si>
  <si>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</si>
  <si>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</si>
  <si>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</si>
  <si>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</si>
  <si>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</si>
  <si>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</si>
  <si>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</si>
  <si>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</si>
  <si>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</si>
  <si>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</si>
  <si>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</si>
  <si>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</si>
  <si>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</si>
  <si>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</si>
  <si>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</si>
  <si>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</si>
  <si>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</si>
  <si>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</si>
  <si>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</si>
  <si>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</si>
  <si>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</si>
  <si>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</si>
  <si>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</si>
  <si>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</si>
  <si>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</si>
  <si>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</si>
  <si>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</si>
  <si>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</si>
  <si>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</si>
  <si>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</si>
  <si>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</si>
  <si>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</si>
  <si>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</si>
  <si>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</si>
  <si>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</si>
  <si>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</si>
  <si>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</si>
  <si>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</si>
  <si>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</si>
  <si>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</si>
  <si>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</si>
  <si>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</si>
  <si>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</si>
  <si>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</si>
  <si>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</si>
  <si>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</si>
  <si>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</si>
  <si>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</si>
  <si>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</si>
  <si>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</si>
  <si>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</si>
  <si>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</si>
  <si>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</si>
  <si>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</si>
  <si>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</si>
  <si>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</si>
  <si>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</si>
  <si>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</si>
  <si>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</si>
  <si>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</si>
  <si>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</si>
  <si>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</si>
  <si>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</si>
  <si>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</si>
  <si>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</si>
  <si>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</si>
  <si>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</si>
  <si>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</si>
  <si>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</si>
  <si>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</si>
  <si>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</si>
  <si>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</si>
  <si>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</si>
  <si>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</si>
  <si>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</si>
  <si>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</si>
  <si>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</si>
  <si>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</si>
  <si>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</si>
  <si>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</si>
  <si>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</si>
  <si>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</si>
  <si>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</si>
  <si>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</si>
  <si>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</si>
  <si>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</si>
  <si>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</si>
  <si>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</si>
  <si>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</si>
  <si>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</si>
  <si>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</si>
  <si>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</si>
  <si>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</si>
  <si>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</si>
  <si>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</si>
  <si>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</si>
  <si>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</si>
  <si>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</si>
  <si>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</si>
  <si>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</si>
  <si>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</si>
  <si>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</si>
  <si>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</si>
  <si>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</si>
  <si>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</si>
  <si>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</si>
  <si>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</si>
  <si>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</si>
  <si>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</si>
  <si>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</si>
  <si>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</si>
  <si>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</si>
  <si>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</si>
  <si>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</si>
  <si>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</si>
  <si>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</si>
  <si>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</si>
  <si>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</si>
  <si>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</si>
  <si>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</si>
  <si>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</si>
  <si>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</si>
  <si>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</si>
  <si>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</si>
  <si>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</si>
  <si>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</si>
  <si>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</si>
  <si>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</si>
  <si>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</si>
  <si>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</si>
  <si>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</si>
  <si>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</si>
  <si>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</si>
  <si>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</si>
  <si>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</si>
  <si>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</si>
  <si>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</si>
  <si>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</si>
  <si>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</si>
  <si>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</si>
  <si>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</si>
  <si>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</si>
  <si>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</si>
  <si>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</si>
  <si>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</si>
  <si>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</si>
  <si>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</si>
  <si>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</si>
  <si>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</si>
  <si>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</si>
  <si>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</si>
  <si>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</si>
  <si>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</si>
  <si>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</si>
  <si>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</si>
  <si>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</si>
  <si>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</si>
  <si>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</si>
  <si>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</si>
  <si>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</si>
  <si>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</si>
  <si>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</si>
  <si>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</si>
  <si>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</si>
  <si>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</si>
  <si>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</si>
  <si>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</si>
  <si>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</si>
  <si>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</si>
  <si>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</si>
  <si>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</si>
  <si>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</si>
  <si>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</si>
  <si>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</si>
  <si>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</si>
  <si>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</si>
  <si>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</si>
  <si>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</si>
  <si>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</si>
  <si>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</si>
  <si>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</si>
  <si>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</si>
  <si>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</si>
  <si>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</si>
  <si>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</si>
  <si>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</si>
  <si>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</si>
  <si>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</si>
  <si>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</si>
  <si>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</si>
  <si>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</si>
  <si>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</si>
  <si>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</si>
  <si>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</si>
  <si>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</si>
  <si>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</si>
  <si>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</si>
  <si>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</si>
  <si>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</si>
  <si>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</si>
  <si>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</si>
  <si>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</si>
  <si>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</si>
  <si>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</si>
  <si>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</si>
  <si>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</si>
  <si>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</si>
  <si>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</si>
  <si>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</si>
  <si>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</si>
  <si>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</si>
  <si>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</si>
  <si>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</si>
  <si>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</si>
  <si>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</si>
  <si>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</si>
  <si>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</si>
  <si>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</si>
  <si>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</si>
  <si>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</si>
  <si>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</si>
  <si>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</si>
  <si>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</si>
  <si>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</si>
  <si>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</si>
  <si>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</si>
  <si>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</si>
  <si>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</si>
  <si>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</si>
  <si>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</si>
  <si>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</si>
  <si>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</si>
  <si>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</si>
  <si>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</si>
  <si>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</si>
  <si>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</si>
  <si>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</si>
  <si>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</si>
  <si>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</si>
  <si>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</si>
  <si>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</si>
  <si>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</si>
  <si>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</si>
  <si>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</si>
  <si>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</si>
  <si>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</si>
  <si>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</si>
  <si>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</si>
  <si>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</si>
  <si>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</si>
  <si>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</si>
  <si>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</si>
  <si>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</si>
  <si>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</si>
  <si>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</si>
  <si>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</si>
  <si>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</si>
  <si>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</si>
  <si>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</si>
  <si>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</si>
  <si>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</si>
  <si>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</si>
  <si>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</si>
  <si>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</si>
  <si>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</si>
  <si>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</si>
  <si>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</si>
  <si>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</si>
  <si>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</si>
  <si>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</si>
  <si>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</si>
  <si>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</si>
  <si>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</si>
  <si>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</si>
  <si>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</si>
  <si>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</si>
  <si>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</si>
  <si>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</si>
  <si>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</si>
  <si>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</si>
  <si>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</si>
  <si>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</si>
  <si>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</si>
  <si>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</si>
  <si>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</si>
  <si>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</si>
  <si>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</si>
  <si>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</si>
  <si>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</si>
  <si>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</si>
  <si>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</si>
  <si>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</si>
  <si>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</si>
  <si>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</si>
  <si>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</si>
  <si>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</si>
  <si>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</si>
  <si>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</si>
  <si>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</si>
  <si>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</si>
  <si>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</si>
  <si>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</si>
  <si>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</si>
  <si>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</si>
  <si>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</si>
  <si>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</si>
  <si>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</si>
  <si>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</si>
  <si>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</si>
  <si>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</si>
  <si>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</si>
  <si>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</si>
  <si>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</si>
  <si>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</si>
  <si>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</si>
  <si>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</si>
  <si>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</si>
  <si>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</si>
  <si>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</si>
  <si>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</si>
  <si>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</si>
  <si>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</si>
  <si>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</si>
  <si>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</si>
  <si>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</si>
  <si>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</si>
  <si>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</si>
  <si>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</si>
  <si>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</si>
  <si>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</si>
  <si>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</si>
  <si>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</si>
  <si>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</si>
  <si>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</si>
  <si>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</si>
  <si>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</si>
  <si>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</si>
  <si>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</si>
  <si>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</si>
  <si>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</si>
  <si>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</si>
  <si>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</si>
  <si>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</si>
  <si>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</si>
  <si>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</si>
  <si>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</si>
  <si>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</si>
  <si>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</si>
  <si>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</si>
  <si>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</si>
  <si>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</si>
  <si>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</si>
  <si>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</si>
  <si>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</si>
  <si>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</si>
  <si>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</si>
  <si>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</si>
  <si>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</si>
  <si>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</si>
  <si>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</si>
  <si>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</si>
  <si>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</si>
  <si>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</si>
  <si>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</si>
  <si>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</si>
  <si>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</si>
  <si>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</si>
  <si>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</si>
  <si>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</si>
  <si>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</si>
  <si>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</si>
  <si>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</si>
  <si>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</si>
  <si>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</si>
  <si>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</si>
  <si>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</si>
  <si>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</si>
  <si>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</si>
  <si>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</si>
  <si>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</si>
  <si>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</si>
  <si>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</si>
  <si>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</si>
  <si>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</si>
  <si>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</si>
  <si>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</si>
  <si>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</si>
  <si>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</si>
  <si>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</si>
  <si>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</si>
  <si>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</si>
  <si>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</si>
  <si>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</si>
  <si>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</si>
  <si>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</si>
  <si>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</si>
  <si>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</si>
  <si>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</si>
  <si>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</si>
  <si>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</si>
  <si>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</si>
  <si>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</si>
  <si>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</si>
  <si>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</si>
  <si>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</si>
  <si>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</si>
  <si>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</si>
  <si>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</si>
  <si>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</si>
  <si>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</si>
  <si>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</si>
  <si>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</si>
  <si>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</si>
  <si>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</si>
  <si>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</si>
  <si>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</si>
  <si>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</si>
  <si>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</si>
  <si>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</si>
  <si>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</si>
  <si>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</si>
  <si>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</si>
  <si>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</si>
  <si>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</si>
  <si>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</si>
  <si>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</si>
  <si>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</si>
  <si>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</si>
  <si>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</si>
  <si>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</si>
  <si>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</si>
  <si>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</si>
  <si>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</si>
  <si>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</si>
  <si>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</si>
  <si>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</si>
  <si>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</si>
  <si>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</si>
  <si>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</si>
  <si>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</si>
  <si>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</si>
  <si>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</si>
  <si>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</si>
  <si>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</si>
  <si>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</si>
  <si>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</si>
  <si>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</si>
  <si>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</si>
  <si>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</si>
  <si>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</si>
  <si>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</si>
  <si>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</si>
  <si>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</si>
  <si>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</si>
  <si>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</si>
  <si>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</si>
  <si>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</si>
  <si>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</si>
  <si>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</si>
  <si>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</si>
  <si>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</si>
  <si>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</si>
  <si>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</si>
  <si>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</si>
  <si>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</si>
  <si>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</si>
  <si>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</si>
  <si>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</si>
  <si>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</si>
  <si>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</si>
  <si>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</si>
  <si>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</si>
  <si>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</si>
  <si>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</si>
  <si>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</si>
  <si>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</si>
  <si>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</si>
  <si>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</si>
  <si>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</si>
  <si>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</si>
  <si>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</si>
  <si>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</si>
  <si>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</si>
  <si>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</si>
  <si>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</si>
  <si>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</si>
  <si>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</si>
  <si>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</si>
  <si>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</si>
  <si>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</si>
  <si>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</si>
  <si>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</si>
  <si>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</si>
  <si>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</si>
  <si>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</si>
  <si>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</si>
  <si>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</si>
  <si>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</si>
  <si>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</si>
  <si>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</si>
  <si>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</si>
  <si>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</si>
  <si>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</si>
  <si>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</si>
  <si>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</si>
  <si>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</si>
  <si>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</si>
  <si>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</si>
  <si>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</si>
  <si>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</si>
  <si>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</si>
  <si>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</si>
  <si>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</si>
  <si>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</si>
  <si>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</si>
  <si>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</si>
  <si>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</si>
  <si>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</si>
  <si>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</si>
  <si>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</si>
  <si>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</si>
  <si>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</si>
  <si>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</si>
  <si>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</si>
  <si>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</si>
  <si>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</si>
  <si>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</si>
  <si>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</si>
  <si>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</si>
  <si>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</si>
  <si>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</si>
  <si>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</si>
  <si>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</si>
  <si>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</si>
  <si>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</si>
  <si>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</si>
  <si>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</si>
  <si>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</si>
  <si>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</si>
  <si>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</si>
  <si>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</si>
  <si>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</si>
  <si>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</si>
  <si>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</si>
  <si>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</si>
  <si>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</si>
  <si>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</si>
  <si>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</si>
  <si>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</si>
  <si>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</si>
  <si>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</si>
  <si>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</si>
  <si>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</si>
  <si>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</si>
  <si>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</si>
  <si>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</si>
  <si>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</si>
  <si>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</si>
  <si>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</si>
  <si>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</si>
  <si>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</si>
  <si>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</si>
  <si>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</si>
  <si>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</si>
  <si>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</si>
  <si>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</si>
  <si>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</si>
  <si>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</si>
  <si>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</si>
  <si>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</si>
  <si>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</si>
  <si>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</si>
  <si>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</si>
  <si>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</si>
  <si>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</si>
  <si>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</si>
  <si>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</si>
  <si>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</si>
  <si>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</si>
  <si>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</si>
  <si>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</si>
  <si>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</si>
  <si>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</si>
  <si>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</si>
  <si>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</si>
  <si>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</si>
  <si>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</si>
  <si>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</si>
  <si>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</si>
  <si>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</si>
  <si>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</si>
  <si>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</si>
  <si>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</si>
  <si>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</si>
  <si>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</si>
  <si>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</si>
  <si>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</si>
  <si>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</si>
  <si>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</si>
  <si>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</si>
  <si>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</si>
  <si>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</si>
  <si>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</si>
  <si>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</si>
  <si>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</si>
  <si>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</si>
  <si>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</si>
  <si>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</si>
  <si>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</si>
  <si>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</si>
  <si>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</si>
  <si>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</si>
  <si>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</si>
  <si>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</si>
  <si>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</si>
  <si>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</si>
  <si>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</si>
  <si>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</si>
  <si>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</si>
  <si>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</si>
  <si>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</si>
  <si>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</si>
  <si>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</si>
  <si>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</si>
  <si>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</si>
  <si>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</si>
  <si>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</si>
  <si>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</si>
  <si>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</si>
  <si>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</si>
  <si>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</si>
  <si>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</si>
  <si>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</si>
  <si>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</si>
  <si>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</si>
  <si>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</si>
  <si>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</si>
  <si>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</si>
  <si>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</si>
  <si>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</si>
  <si>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</si>
  <si>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</si>
  <si>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</si>
  <si>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</si>
  <si>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</si>
  <si>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</si>
  <si>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</si>
  <si>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</si>
  <si>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</si>
  <si>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</si>
  <si>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</si>
  <si>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</si>
  <si>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</si>
  <si>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</si>
  <si>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</si>
  <si>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</si>
  <si>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</si>
  <si>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</si>
  <si>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</si>
  <si>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</si>
  <si>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</si>
  <si>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</si>
  <si>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</si>
  <si>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</si>
  <si>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</si>
  <si>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</si>
  <si>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</si>
  <si>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</si>
  <si>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</si>
  <si>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</si>
  <si>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</si>
  <si>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</si>
  <si>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</si>
  <si>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</si>
  <si>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</si>
  <si>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</si>
  <si>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</si>
  <si>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</si>
  <si>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</si>
  <si>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</si>
  <si>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</si>
  <si>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</si>
  <si>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</si>
  <si>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</si>
  <si>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</si>
  <si>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</si>
  <si>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</si>
  <si>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</si>
  <si>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</si>
  <si>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</si>
  <si>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</si>
  <si>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</si>
  <si>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</si>
  <si>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</si>
  <si>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</si>
  <si>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</si>
  <si>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</si>
  <si>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</si>
  <si>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</si>
  <si>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</si>
  <si>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</si>
  <si>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</si>
  <si>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</si>
  <si>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</si>
  <si>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</si>
  <si>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</si>
  <si>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</si>
  <si>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</si>
  <si>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</si>
  <si>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</si>
  <si>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</si>
  <si>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</si>
  <si>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</si>
  <si>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</si>
  <si>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</si>
  <si>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</si>
  <si>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</si>
  <si>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</si>
  <si>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</si>
  <si>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</si>
  <si>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</si>
  <si>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</si>
  <si>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</si>
  <si>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</si>
  <si>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</si>
  <si>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</si>
  <si>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</si>
  <si>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</si>
  <si>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</si>
  <si>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</si>
  <si>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</si>
  <si>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</si>
  <si>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</si>
  <si>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</si>
  <si>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</si>
  <si>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</si>
  <si>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</si>
  <si>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</si>
  <si>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</si>
  <si>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</si>
  <si>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</si>
  <si>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</si>
  <si>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</si>
  <si>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</si>
  <si>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</si>
  <si>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</si>
  <si>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</si>
  <si>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</si>
  <si>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</si>
  <si>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</si>
  <si>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</si>
  <si>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</si>
  <si>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</si>
  <si>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</si>
  <si>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</si>
  <si>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</si>
  <si>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</si>
  <si>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</si>
  <si>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</si>
  <si>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</si>
  <si>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</si>
  <si>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</si>
  <si>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</si>
  <si>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</si>
  <si>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</si>
  <si>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</si>
  <si>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</si>
  <si>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</si>
  <si>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</si>
  <si>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</si>
  <si>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</si>
  <si>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</si>
  <si>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</si>
  <si>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</si>
  <si>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</si>
  <si>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</si>
  <si>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</si>
  <si>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</si>
  <si>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</si>
  <si>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</si>
  <si>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</si>
  <si>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</si>
  <si>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</si>
  <si>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</si>
  <si>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</si>
  <si>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</si>
  <si>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</si>
  <si>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</si>
  <si>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</si>
  <si>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</si>
  <si>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</si>
  <si>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</si>
  <si>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</si>
  <si>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</si>
  <si>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</si>
  <si>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</si>
  <si>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</si>
  <si>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</si>
  <si>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</si>
  <si>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</si>
  <si>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</si>
  <si>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</si>
  <si>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</si>
  <si>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</si>
  <si>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</si>
  <si>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</si>
  <si>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</si>
  <si>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</si>
  <si>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</si>
  <si>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</si>
  <si>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</si>
  <si>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</si>
  <si>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</si>
  <si>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</si>
  <si>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</si>
  <si>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</si>
  <si>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</si>
  <si>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</si>
  <si>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</si>
  <si>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</si>
  <si>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</si>
  <si>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</si>
  <si>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</si>
  <si>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</si>
  <si>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</si>
  <si>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</si>
  <si>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</si>
  <si>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</si>
  <si>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</si>
  <si>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</si>
  <si>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</si>
  <si>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</si>
  <si>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</si>
  <si>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</si>
  <si>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</si>
  <si>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</si>
  <si>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</si>
  <si>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</si>
  <si>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</si>
  <si>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</si>
  <si>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</si>
  <si>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</si>
  <si>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</si>
  <si>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</si>
  <si>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</si>
  <si>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</si>
  <si>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</si>
  <si>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</si>
  <si>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</si>
  <si>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</si>
  <si>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</si>
  <si>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</si>
  <si>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</si>
  <si>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</si>
  <si>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</si>
  <si>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</si>
  <si>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</si>
  <si>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</si>
  <si>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</si>
  <si>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</si>
  <si>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</si>
  <si>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</si>
  <si>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</si>
  <si>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</si>
  <si>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</si>
  <si>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</si>
  <si>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</si>
  <si>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</si>
  <si>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</si>
  <si>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</si>
  <si>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</si>
  <si>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</si>
  <si>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</si>
  <si>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</si>
  <si>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</si>
  <si>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</si>
  <si>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</si>
  <si>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</si>
  <si>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</si>
  <si>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</si>
  <si>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</si>
  <si>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</si>
  <si>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</si>
  <si>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</si>
  <si>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</si>
  <si>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</si>
  <si>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</si>
  <si>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</si>
  <si>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</si>
  <si>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</si>
  <si>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</si>
  <si>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</si>
  <si>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</si>
  <si>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</si>
  <si>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</si>
  <si>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</si>
  <si>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</si>
  <si>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</si>
  <si>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</si>
  <si>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</si>
  <si>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</si>
  <si>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</si>
  <si>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</si>
  <si>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</si>
  <si>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</si>
  <si>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</si>
  <si>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</si>
  <si>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</si>
  <si>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</si>
  <si>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</si>
  <si>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</si>
  <si>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</si>
  <si>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</si>
  <si>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</si>
  <si>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</si>
  <si>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</si>
  <si>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</si>
  <si>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</si>
  <si>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</si>
  <si>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</si>
  <si>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</si>
  <si>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</si>
  <si>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</si>
  <si>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</si>
  <si>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</si>
  <si>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</si>
  <si>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</si>
  <si>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</si>
  <si>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</si>
  <si>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</si>
  <si>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</si>
  <si>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</si>
  <si>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</si>
  <si>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</si>
  <si>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</si>
  <si>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</si>
  <si>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</si>
  <si>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</si>
  <si>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</si>
  <si>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</si>
  <si>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</si>
  <si>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</si>
  <si>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</si>
  <si>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</si>
  <si>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</si>
  <si>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</si>
  <si>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</si>
  <si>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</si>
  <si>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</si>
  <si>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</si>
  <si>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</si>
  <si>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</si>
  <si>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</si>
  <si>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</si>
  <si>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</si>
  <si>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</si>
  <si>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</si>
  <si>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</si>
  <si>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</si>
  <si>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</si>
  <si>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</si>
  <si>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</si>
  <si>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</si>
  <si>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</si>
  <si>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</si>
  <si>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</si>
  <si>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</si>
  <si>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</si>
  <si>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</si>
  <si>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</si>
  <si>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</si>
  <si>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</si>
  <si>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</si>
  <si>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</si>
  <si>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</si>
  <si>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</si>
  <si>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</si>
  <si>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</si>
  <si>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</si>
  <si>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</si>
  <si>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</si>
  <si>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</si>
  <si>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</si>
  <si>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</si>
  <si>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</si>
  <si>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</si>
  <si>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</si>
  <si>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</si>
  <si>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</si>
  <si>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</si>
  <si>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</si>
  <si>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</si>
  <si>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</si>
  <si>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</si>
  <si>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</si>
  <si>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</si>
  <si>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</si>
  <si>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</si>
  <si>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</si>
  <si>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</si>
  <si>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</si>
  <si>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</si>
  <si>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</si>
  <si>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</si>
  <si>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</si>
  <si>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</si>
  <si>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</si>
  <si>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</si>
  <si>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</si>
  <si>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</si>
  <si>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</si>
  <si>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</si>
  <si>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</si>
  <si>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</si>
  <si>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</si>
  <si>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</si>
  <si>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</si>
  <si>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</si>
  <si>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</si>
  <si>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</si>
  <si>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</si>
  <si>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</si>
  <si>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</si>
  <si>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</si>
  <si>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</si>
  <si>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</si>
  <si>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</si>
  <si>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</si>
  <si>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</si>
  <si>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</si>
  <si>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</si>
  <si>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</si>
  <si>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</si>
  <si>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</si>
  <si>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</si>
  <si>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</si>
  <si>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</si>
  <si>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</si>
  <si>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</si>
  <si>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</si>
  <si>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</si>
  <si>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</si>
  <si>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</si>
  <si>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</si>
  <si>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</si>
  <si>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</si>
  <si>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</si>
  <si>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</si>
  <si>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</si>
  <si>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</si>
  <si>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</si>
  <si>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</si>
  <si>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</si>
  <si>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</si>
  <si>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</si>
  <si>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</si>
  <si>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</si>
  <si>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</si>
  <si>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</si>
  <si>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</si>
  <si>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</si>
  <si>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</si>
  <si>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</si>
  <si>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</si>
  <si>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</si>
  <si>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</si>
  <si>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</si>
  <si>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</si>
  <si>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</si>
  <si>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</si>
  <si>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</si>
  <si>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</si>
  <si>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</si>
  <si>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</si>
  <si>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</si>
  <si>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</si>
  <si>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</si>
  <si>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</si>
  <si>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</si>
  <si>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</si>
  <si>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</si>
  <si>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</si>
  <si>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</si>
  <si>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</si>
  <si>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</si>
  <si>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</si>
  <si>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</si>
  <si>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</si>
  <si>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</si>
  <si>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</si>
  <si>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</si>
  <si>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</si>
  <si>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</si>
  <si>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</si>
  <si>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</si>
  <si>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</si>
  <si>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</si>
  <si>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</si>
  <si>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</si>
  <si>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</si>
  <si>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</si>
  <si>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</si>
  <si>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</si>
  <si>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</si>
  <si>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</si>
  <si>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</si>
  <si>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</si>
  <si>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</si>
  <si>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</si>
  <si>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</si>
  <si>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</si>
  <si>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</si>
  <si>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</si>
  <si>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</si>
  <si>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</si>
  <si>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</si>
  <si>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</si>
  <si>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</si>
  <si>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</si>
  <si>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</si>
  <si>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</si>
  <si>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</si>
  <si>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</si>
  <si>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</si>
  <si>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</si>
  <si>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</si>
  <si>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</si>
  <si>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</si>
  <si>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</si>
  <si>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</si>
  <si>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</si>
  <si>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</si>
  <si>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</si>
  <si>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</si>
  <si>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</si>
  <si>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</si>
  <si>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</si>
  <si>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</si>
  <si>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</si>
  <si>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</si>
  <si>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</si>
  <si>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</si>
  <si>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</si>
  <si>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</si>
  <si>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</si>
  <si>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</si>
  <si>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</si>
  <si>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</si>
  <si>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</si>
  <si>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</si>
  <si>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</si>
  <si>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</si>
  <si>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</si>
  <si>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</si>
  <si>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</si>
  <si>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</si>
  <si>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</si>
  <si>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</si>
  <si>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</si>
  <si>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</si>
  <si>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</si>
  <si>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</si>
  <si>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</si>
  <si>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</si>
  <si>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</si>
  <si>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</si>
  <si>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</si>
  <si>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</si>
  <si>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</si>
  <si>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</si>
  <si>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</si>
  <si>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</si>
  <si>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</si>
  <si>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</si>
  <si>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</si>
  <si>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</si>
  <si>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</si>
  <si>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</si>
  <si>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</si>
  <si>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</si>
  <si>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</si>
  <si>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</si>
  <si>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</si>
  <si>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</si>
  <si>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</si>
  <si>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</si>
  <si>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</si>
  <si>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</si>
  <si>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</si>
  <si>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</si>
  <si>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</si>
  <si>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</si>
  <si>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</si>
  <si>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</si>
  <si>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</si>
  <si>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</si>
  <si>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</si>
  <si>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</si>
  <si>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</si>
  <si>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</si>
  <si>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</si>
  <si>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</si>
  <si>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</si>
  <si>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</si>
  <si>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</si>
  <si>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</si>
  <si>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</si>
  <si>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</si>
  <si>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</si>
  <si>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</si>
  <si>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</si>
  <si>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</si>
  <si>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</si>
  <si>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</si>
  <si>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</si>
  <si>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</si>
  <si>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</si>
  <si>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</si>
  <si>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</si>
  <si>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</si>
  <si>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</si>
  <si>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</si>
  <si>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</si>
  <si>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</si>
  <si>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</si>
  <si>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</si>
  <si>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</si>
  <si>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</si>
  <si>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</si>
  <si>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</si>
  <si>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</si>
  <si>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</si>
  <si>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</si>
  <si>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</si>
  <si>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</si>
  <si>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</si>
  <si>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</si>
  <si>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</si>
  <si>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</si>
  <si>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</si>
  <si>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</si>
  <si>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</si>
  <si>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</si>
  <si>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</si>
  <si>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</si>
  <si>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</si>
  <si>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</si>
  <si>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</si>
  <si>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</si>
  <si>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</si>
  <si>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</si>
  <si>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</si>
  <si>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</si>
  <si>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</si>
  <si>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</si>
  <si>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</si>
  <si>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</si>
  <si>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</si>
  <si>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</si>
  <si>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</si>
  <si>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</si>
  <si>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</si>
  <si>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</si>
  <si>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</si>
  <si>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</si>
  <si>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</si>
  <si>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</si>
  <si>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</si>
  <si>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</si>
  <si>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</si>
  <si>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</si>
  <si>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</si>
  <si>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</si>
  <si>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</si>
  <si>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</si>
  <si>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</si>
  <si>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</si>
  <si>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</si>
  <si>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</si>
  <si>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</si>
  <si>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</si>
  <si>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</si>
  <si>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</si>
  <si>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</si>
  <si>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</si>
  <si>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</si>
  <si>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</si>
  <si>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</si>
  <si>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</si>
  <si>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</si>
  <si>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</si>
  <si>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</si>
  <si>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</si>
  <si>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</si>
  <si>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</si>
  <si>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</si>
  <si>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</si>
  <si>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</si>
  <si>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</si>
  <si>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</si>
  <si>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</si>
  <si>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</si>
  <si>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</si>
  <si>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</si>
  <si>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</si>
  <si>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</si>
  <si>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</si>
  <si>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</si>
  <si>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</si>
  <si>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</si>
  <si>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</si>
  <si>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</si>
  <si>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</si>
  <si>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</si>
  <si>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</si>
  <si>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</si>
  <si>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</si>
  <si>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</si>
  <si>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</si>
  <si>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</si>
  <si>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</si>
  <si>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</si>
  <si>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</si>
  <si>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</si>
  <si>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</si>
  <si>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</si>
  <si>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</si>
  <si>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</si>
  <si>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</si>
  <si>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</si>
  <si>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</si>
  <si>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</si>
  <si>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</si>
  <si>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</si>
  <si>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</si>
  <si>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</si>
  <si>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</si>
  <si>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</si>
  <si>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</si>
  <si>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</si>
  <si>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</si>
  <si>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</si>
  <si>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</si>
  <si>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</si>
  <si>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</si>
  <si>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</si>
  <si>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</si>
  <si>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</si>
  <si>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</si>
  <si>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</si>
  <si>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</si>
  <si>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</si>
  <si>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</si>
  <si>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</si>
  <si>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</si>
  <si>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</si>
  <si>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</si>
  <si>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</si>
  <si>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</si>
  <si>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</si>
  <si>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</si>
  <si>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</si>
  <si>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</si>
  <si>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</si>
  <si>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</si>
  <si>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</si>
  <si>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</si>
  <si>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</si>
  <si>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</si>
  <si>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</si>
  <si>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</si>
  <si>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</si>
  <si>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</si>
  <si>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</si>
  <si>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</si>
  <si>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</si>
  <si>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</si>
  <si>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</si>
  <si>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</si>
  <si>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</si>
  <si>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</si>
  <si>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</si>
  <si>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</si>
  <si>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</si>
  <si>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</si>
  <si>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</si>
  <si>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</si>
  <si>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</si>
  <si>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</si>
  <si>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</si>
  <si>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</si>
  <si>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</si>
  <si>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</si>
  <si>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</si>
  <si>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</si>
  <si>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</si>
  <si>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</si>
  <si>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</si>
  <si>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</si>
  <si>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</si>
  <si>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</si>
  <si>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</si>
  <si>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</si>
  <si>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</si>
  <si>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</si>
  <si>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</si>
  <si>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</si>
  <si>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</si>
  <si>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</si>
  <si>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</si>
  <si>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</si>
  <si>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</si>
  <si>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</si>
  <si>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</si>
  <si>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</si>
  <si>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</si>
  <si>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</si>
  <si>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</si>
  <si>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</si>
  <si>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</si>
  <si>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</si>
  <si>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</si>
  <si>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</si>
  <si>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</si>
  <si>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</si>
  <si>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</si>
  <si>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</si>
  <si>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</si>
  <si>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</si>
  <si>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</si>
  <si>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</si>
  <si>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</si>
  <si>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</si>
  <si>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</si>
  <si>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</si>
  <si>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</si>
  <si>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</si>
  <si>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</si>
  <si>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</si>
  <si>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</si>
  <si>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</si>
  <si>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</si>
  <si>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</si>
  <si>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</si>
  <si>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</si>
  <si>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</si>
  <si>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</si>
  <si>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</si>
  <si>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</si>
  <si>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</si>
  <si>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</si>
  <si>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</si>
  <si>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</si>
  <si>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</si>
  <si>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</si>
  <si>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</si>
  <si>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</si>
  <si>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</si>
  <si>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</si>
  <si>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</si>
  <si>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</si>
  <si>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</si>
  <si>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</si>
  <si>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</si>
  <si>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</si>
  <si>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</si>
  <si>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</si>
  <si>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</si>
  <si>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</si>
  <si>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</si>
  <si>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</si>
  <si>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</si>
  <si>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</si>
  <si>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</si>
  <si>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</si>
  <si>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</si>
  <si>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</si>
  <si>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</si>
  <si>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</si>
  <si>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</si>
  <si>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</si>
  <si>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</si>
  <si>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</si>
  <si>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</si>
  <si>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</si>
  <si>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</si>
  <si>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</si>
  <si>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</si>
  <si>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</si>
  <si>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</si>
  <si>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</si>
  <si>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</si>
  <si>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</si>
  <si>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</si>
  <si>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</si>
  <si>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</si>
  <si>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</si>
  <si>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</si>
  <si>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</si>
  <si>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</si>
  <si>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</si>
  <si>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</si>
  <si>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</si>
  <si>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</si>
  <si>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</si>
  <si>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</si>
  <si>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</si>
  <si>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</si>
  <si>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</si>
  <si>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</si>
  <si>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</si>
  <si>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</si>
  <si>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</si>
  <si>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</si>
  <si>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</si>
  <si>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</si>
  <si>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</si>
  <si>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</si>
  <si>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</si>
  <si>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</si>
  <si>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</si>
  <si>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</si>
  <si>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</si>
  <si>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</si>
  <si>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</si>
  <si>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</si>
  <si>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</si>
  <si>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</si>
  <si>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</si>
  <si>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</si>
  <si>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</si>
  <si>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</si>
  <si>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</si>
  <si>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</si>
  <si>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</si>
  <si>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</si>
  <si>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</si>
  <si>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</si>
  <si>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</si>
  <si>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</si>
  <si>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</si>
  <si>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</si>
  <si>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</si>
  <si>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</si>
  <si>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</si>
  <si>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</si>
  <si>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</si>
  <si>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</si>
  <si>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</si>
  <si>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</si>
  <si>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</si>
  <si>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</si>
  <si>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</si>
  <si>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</si>
  <si>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</si>
  <si>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</si>
  <si>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</si>
  <si>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</si>
  <si>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</si>
  <si>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</si>
  <si>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</si>
  <si>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</si>
  <si>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</si>
  <si>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</si>
  <si>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</si>
  <si>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</si>
  <si>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</si>
  <si>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</si>
  <si>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</si>
  <si>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</si>
  <si>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</si>
  <si>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</si>
  <si>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</si>
  <si>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</si>
  <si>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</si>
  <si>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</si>
  <si>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</si>
  <si>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</si>
  <si>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</si>
  <si>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</si>
  <si>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</si>
  <si>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</si>
  <si>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</si>
  <si>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</si>
  <si>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</si>
  <si>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</si>
  <si>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</si>
  <si>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</si>
  <si>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</si>
  <si>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</si>
  <si>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</si>
  <si>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</si>
  <si>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</si>
  <si>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</si>
  <si>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</si>
  <si>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</si>
  <si>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</si>
  <si>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</si>
  <si>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</si>
  <si>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</si>
  <si>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</si>
  <si>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</si>
  <si>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</si>
  <si>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</si>
  <si>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</si>
  <si>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</si>
  <si>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</si>
  <si>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</si>
  <si>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</si>
  <si>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</si>
  <si>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</si>
  <si>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</si>
  <si>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</si>
  <si>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</si>
  <si>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</si>
  <si>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</si>
  <si>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</si>
  <si>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</si>
  <si>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</si>
  <si>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</si>
  <si>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</si>
  <si>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</si>
  <si>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</si>
  <si>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</si>
  <si>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</si>
  <si>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</si>
  <si>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</si>
  <si>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</si>
  <si>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</si>
  <si>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</si>
  <si>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</si>
  <si>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</si>
  <si>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</si>
  <si>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</si>
  <si>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</si>
  <si>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</si>
  <si>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</si>
  <si>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</si>
  <si>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</si>
  <si>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</si>
  <si>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</si>
  <si>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</si>
  <si>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</si>
  <si>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</si>
  <si>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</si>
  <si>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</si>
  <si>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</si>
  <si>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</si>
  <si>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</si>
  <si>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</si>
  <si>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</si>
  <si>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</si>
  <si>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</si>
  <si>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</si>
  <si>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</si>
  <si>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</si>
  <si>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</si>
  <si>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</si>
  <si>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</si>
  <si>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</si>
  <si>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</si>
  <si>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</si>
  <si>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</si>
  <si>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</si>
  <si>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</si>
  <si>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</si>
  <si>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</si>
  <si>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</si>
  <si>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</si>
  <si>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</si>
  <si>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</si>
  <si>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</si>
  <si>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</si>
  <si>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</si>
  <si>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</si>
  <si>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</si>
  <si>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</si>
  <si>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</si>
  <si>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</si>
  <si>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</si>
  <si>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</si>
  <si>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</si>
  <si>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</si>
  <si>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</si>
  <si>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</si>
  <si>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</si>
  <si>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</si>
  <si>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</si>
  <si>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</si>
  <si>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</si>
  <si>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</si>
  <si>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</si>
  <si>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</si>
  <si>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</si>
  <si>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</si>
  <si>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</si>
  <si>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</si>
  <si>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</si>
  <si>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</si>
  <si>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</si>
  <si>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</si>
  <si>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</si>
  <si>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</si>
  <si>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</si>
  <si>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</si>
  <si>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</si>
  <si>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</si>
  <si>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</si>
  <si>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</si>
  <si>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</si>
  <si>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</si>
  <si>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</si>
  <si>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</si>
  <si>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</si>
  <si>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</si>
  <si>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</si>
  <si>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</si>
  <si>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</si>
  <si>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</si>
  <si>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</si>
  <si>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</si>
  <si>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</si>
  <si>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</si>
  <si>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</si>
  <si>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</si>
  <si>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</si>
  <si>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</si>
  <si>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</si>
  <si>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</si>
  <si>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</si>
  <si>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</si>
  <si>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</si>
  <si>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</si>
  <si>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</si>
  <si>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</si>
  <si>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</si>
  <si>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</si>
  <si>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</si>
  <si>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</si>
  <si>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</si>
  <si>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</si>
  <si>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</si>
  <si>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</si>
  <si>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</si>
  <si>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</si>
  <si>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</si>
  <si>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</si>
  <si>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</si>
  <si>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</si>
  <si>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</si>
  <si>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</si>
  <si>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</si>
  <si>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</si>
  <si>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</si>
  <si>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</si>
  <si>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</si>
  <si>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</si>
  <si>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</si>
  <si>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</si>
  <si>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</si>
  <si>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</si>
  <si>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</si>
  <si>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</si>
  <si>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</si>
  <si>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</si>
  <si>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</si>
  <si>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</si>
  <si>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</si>
  <si>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</si>
  <si>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</si>
  <si>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</si>
  <si>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</si>
  <si>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</si>
  <si>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</si>
  <si>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</si>
  <si>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</si>
  <si>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</si>
  <si>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</si>
  <si>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</si>
  <si>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</si>
  <si>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</si>
  <si>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</si>
  <si>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</si>
  <si>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</si>
  <si>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</si>
  <si>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</si>
  <si>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</si>
  <si>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</si>
  <si>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</si>
  <si>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</si>
  <si>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</si>
  <si>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</si>
  <si>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</si>
  <si>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</si>
  <si>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</si>
  <si>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</si>
  <si>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</si>
  <si>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</si>
  <si>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</si>
  <si>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</si>
  <si>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</si>
  <si>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</si>
  <si>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</si>
  <si>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</si>
  <si>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</si>
  <si>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</si>
  <si>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</si>
  <si>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</si>
  <si>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</si>
  <si>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</si>
  <si>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</si>
  <si>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</si>
  <si>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</si>
  <si>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</si>
  <si>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</si>
  <si>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</si>
  <si>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</si>
  <si>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</si>
  <si>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</si>
  <si>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</si>
  <si>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</si>
  <si>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</si>
  <si>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</si>
  <si>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</si>
  <si>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</si>
  <si>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</si>
  <si>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</si>
  <si>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</si>
  <si>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</si>
  <si>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</si>
  <si>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</si>
  <si>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</si>
  <si>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</si>
  <si>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</si>
  <si>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</si>
  <si>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</si>
  <si>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</si>
  <si>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</si>
  <si>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</si>
  <si>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</si>
  <si>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</si>
  <si>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</si>
  <si>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</si>
  <si>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</si>
  <si>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</si>
  <si>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</si>
  <si>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</si>
  <si>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</si>
  <si>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</si>
  <si>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</si>
  <si>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</si>
  <si>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</si>
  <si>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</si>
  <si>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</si>
  <si>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</si>
  <si>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</si>
  <si>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</si>
  <si>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</si>
  <si>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</si>
  <si>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</si>
  <si>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</si>
  <si>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</si>
  <si>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</si>
  <si>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</si>
  <si>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</si>
  <si>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</si>
  <si>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</si>
  <si>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</si>
  <si>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</si>
  <si>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</si>
  <si>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</si>
  <si>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</si>
  <si>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</si>
  <si>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</si>
  <si>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</si>
  <si>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</si>
  <si>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</si>
  <si>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</si>
  <si>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</si>
  <si>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</si>
  <si>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</si>
  <si>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</si>
  <si>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</si>
  <si>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</si>
  <si>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</si>
  <si>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</si>
  <si>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</si>
  <si>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</si>
  <si>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</si>
  <si>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</si>
  <si>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</si>
  <si>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</si>
  <si>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</si>
  <si>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</si>
  <si>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</si>
  <si>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</si>
  <si>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</si>
  <si>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</si>
  <si>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</si>
  <si>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</si>
  <si>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</si>
  <si>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</si>
  <si>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</si>
  <si>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</si>
  <si>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</si>
  <si>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</si>
  <si>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</si>
  <si>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</si>
  <si>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</si>
  <si>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</si>
  <si>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</si>
  <si>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</si>
  <si>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</si>
  <si>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</si>
  <si>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</si>
  <si>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</si>
  <si>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</si>
  <si>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</si>
  <si>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</si>
  <si>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</si>
  <si>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</si>
  <si>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</si>
  <si>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</si>
  <si>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</si>
  <si>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</si>
  <si>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</si>
  <si>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</si>
  <si>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</si>
  <si>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</si>
  <si>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</si>
  <si>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</si>
  <si>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</si>
  <si>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</si>
  <si>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</si>
  <si>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</si>
  <si>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</si>
  <si>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</si>
  <si>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</si>
  <si>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</si>
  <si>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</si>
  <si>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</si>
  <si>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</si>
  <si>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</si>
  <si>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</si>
  <si>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</si>
  <si>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</si>
  <si>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</si>
  <si>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</si>
  <si>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</si>
  <si>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</si>
  <si>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</si>
  <si>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</si>
  <si>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</si>
  <si>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</si>
  <si>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</si>
  <si>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</si>
  <si>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</si>
  <si>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</si>
  <si>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</si>
  <si>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</si>
  <si>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</si>
  <si>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</si>
  <si>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</si>
  <si>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</si>
  <si>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</si>
  <si>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</si>
  <si>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</si>
  <si>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</si>
  <si>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</si>
  <si>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</si>
  <si>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</si>
  <si>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</si>
  <si>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</si>
  <si>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</si>
  <si>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</si>
  <si>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</si>
  <si>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</si>
  <si>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</si>
  <si>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</si>
  <si>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</si>
  <si>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</si>
  <si>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</si>
  <si>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</si>
  <si>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</si>
  <si>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</si>
  <si>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</si>
  <si>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</si>
  <si>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</si>
  <si>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</si>
  <si>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</si>
  <si>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</si>
  <si>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</si>
  <si>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</si>
  <si>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</si>
  <si>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</si>
  <si>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</si>
  <si>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</si>
  <si>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</si>
  <si>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</si>
  <si>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</si>
  <si>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</si>
  <si>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</si>
  <si>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</si>
  <si>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</si>
  <si>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</si>
  <si>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</si>
  <si>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</si>
  <si>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</si>
  <si>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</si>
  <si>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</si>
  <si>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</si>
  <si>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</si>
  <si>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</si>
  <si>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</si>
  <si>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</si>
  <si>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</si>
  <si>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</si>
  <si>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</si>
  <si>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</si>
  <si>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</si>
  <si>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</si>
  <si>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</si>
  <si>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</si>
  <si>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</si>
  <si>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</si>
  <si>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</si>
  <si>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</si>
  <si>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</si>
  <si>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</si>
  <si>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</si>
  <si>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</si>
  <si>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</si>
  <si>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</si>
  <si>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</si>
  <si>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</si>
  <si>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</si>
  <si>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</si>
  <si>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</si>
  <si>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</si>
  <si>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</si>
  <si>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</si>
  <si>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</si>
  <si>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</si>
  <si>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</si>
  <si>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</si>
  <si>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</si>
  <si>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</si>
  <si>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</si>
  <si>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</si>
  <si>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</si>
  <si>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</si>
  <si>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</si>
  <si>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</si>
  <si>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</si>
  <si>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</si>
  <si>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</si>
  <si>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</si>
  <si>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</si>
  <si>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</si>
  <si>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</si>
  <si>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</si>
  <si>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</si>
  <si>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</si>
  <si>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</si>
  <si>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</si>
  <si>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</si>
  <si>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</si>
  <si>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</si>
  <si>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</si>
  <si>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</si>
  <si>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</si>
  <si>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</si>
  <si>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</si>
  <si>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</si>
  <si>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</si>
  <si>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</si>
  <si>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</si>
  <si>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</si>
  <si>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</si>
  <si>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</si>
  <si>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</si>
  <si>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</si>
  <si>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</si>
  <si>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</si>
  <si>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</si>
  <si>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</si>
  <si>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</si>
  <si>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</si>
  <si>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</si>
  <si>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</si>
  <si>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</si>
  <si>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</si>
  <si>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</si>
  <si>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</si>
  <si>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</si>
  <si>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</si>
  <si>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</si>
  <si>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</si>
  <si>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</si>
  <si>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</si>
  <si>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</si>
  <si>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</si>
  <si>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</si>
  <si>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</si>
  <si>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</si>
  <si>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</si>
  <si>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</si>
  <si>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</si>
  <si>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</si>
  <si>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</si>
  <si>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</si>
  <si>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</si>
  <si>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</si>
  <si>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</si>
  <si>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</si>
  <si>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</si>
  <si>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</si>
  <si>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</si>
  <si>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</si>
  <si>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</si>
  <si>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</si>
  <si>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</si>
  <si>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</si>
  <si>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</si>
  <si>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</si>
  <si>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</si>
  <si>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</si>
  <si>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</si>
  <si>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</si>
  <si>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</si>
  <si>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</si>
  <si>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</si>
  <si>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</si>
  <si>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</si>
  <si>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</si>
  <si>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</si>
  <si>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</si>
  <si>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</si>
  <si>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</si>
  <si>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</si>
  <si>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</si>
  <si>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</si>
  <si>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</si>
  <si>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</si>
  <si>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</si>
  <si>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</si>
  <si>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</si>
  <si>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</si>
  <si>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</si>
  <si>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</si>
  <si>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</si>
  <si>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</si>
  <si>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</si>
  <si>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</si>
  <si>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</si>
  <si>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</si>
  <si>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</si>
  <si>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</si>
  <si>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</si>
  <si>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</si>
  <si>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</si>
  <si>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</si>
  <si>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</si>
  <si>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</si>
  <si>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</si>
  <si>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</si>
  <si>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</si>
  <si>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</si>
  <si>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</si>
  <si>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</si>
  <si>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</si>
  <si>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</si>
  <si>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</si>
  <si>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</si>
  <si>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</si>
  <si>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</si>
  <si>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</si>
  <si>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</si>
  <si>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</si>
  <si>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</si>
  <si>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</si>
  <si>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</si>
  <si>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</si>
  <si>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</si>
  <si>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</si>
  <si>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</si>
  <si>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</si>
  <si>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</si>
  <si>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</si>
  <si>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</si>
  <si>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</si>
  <si>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</si>
  <si>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</si>
  <si>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</si>
  <si>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</si>
  <si>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</si>
  <si>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</si>
  <si>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</si>
  <si>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</si>
  <si>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</si>
  <si>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</si>
  <si>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</si>
  <si>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</si>
  <si>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</si>
  <si>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</si>
  <si>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</si>
  <si>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</si>
  <si>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</si>
  <si>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</si>
  <si>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</si>
  <si>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</si>
  <si>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</si>
  <si>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</si>
  <si>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</si>
  <si>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</si>
  <si>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</si>
  <si>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</si>
  <si>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</si>
  <si>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</si>
  <si>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</si>
  <si>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</si>
  <si>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</si>
  <si>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</si>
  <si>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</si>
  <si>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</si>
  <si>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</si>
  <si>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</si>
  <si>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</si>
  <si>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</si>
  <si>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</si>
  <si>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</si>
  <si>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</si>
  <si>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</si>
  <si>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</si>
  <si>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</si>
  <si>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</si>
  <si>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</si>
  <si>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</si>
  <si>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</si>
  <si>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</si>
  <si>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</si>
  <si>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</si>
  <si>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</si>
  <si>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</si>
  <si>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</si>
  <si>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</si>
  <si>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</si>
  <si>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</si>
  <si>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</si>
  <si>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</si>
  <si>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</si>
  <si>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</si>
  <si>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</si>
  <si>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</si>
  <si>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</si>
  <si>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</si>
  <si>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</si>
  <si>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</si>
  <si>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</si>
  <si>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</si>
  <si>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</si>
  <si>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</si>
  <si>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</si>
  <si>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</si>
  <si>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</si>
  <si>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</si>
  <si>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</si>
  <si>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</si>
  <si>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</si>
  <si>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</si>
  <si>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</si>
  <si>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</si>
  <si>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</si>
  <si>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</si>
  <si>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</si>
  <si>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</si>
  <si>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</si>
  <si>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</si>
  <si>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</si>
  <si>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</si>
  <si>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</si>
  <si>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</si>
  <si>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</si>
  <si>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</si>
  <si>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</si>
  <si>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</si>
  <si>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</si>
  <si>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</si>
  <si>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</si>
  <si>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</si>
  <si>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</si>
  <si>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</si>
  <si>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</si>
  <si>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</si>
  <si>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</si>
  <si>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</si>
  <si>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</si>
  <si>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</si>
  <si>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</si>
  <si>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</si>
  <si>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</si>
  <si>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</si>
  <si>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</si>
  <si>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</si>
  <si>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</si>
  <si>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</si>
  <si>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</si>
  <si>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</si>
  <si>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</si>
  <si>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</si>
  <si>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</si>
  <si>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</si>
  <si>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</si>
  <si>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</si>
  <si>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</si>
  <si>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</si>
  <si>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</si>
  <si>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</si>
  <si>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</si>
  <si>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</si>
  <si>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</si>
  <si>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</si>
  <si>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</si>
  <si>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</si>
  <si>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</si>
  <si>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</si>
  <si>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</si>
  <si>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</si>
  <si>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</si>
  <si>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</si>
  <si>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</si>
  <si>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</si>
  <si>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</si>
  <si>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</si>
  <si>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</si>
  <si>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</si>
  <si>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</si>
  <si>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</si>
  <si>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</si>
  <si>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</si>
  <si>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</si>
  <si>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</si>
  <si>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</si>
  <si>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</si>
  <si>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</si>
  <si>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</si>
  <si>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</si>
  <si>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</si>
  <si>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</si>
  <si>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</si>
  <si>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</si>
  <si>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</si>
  <si>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</si>
  <si>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</si>
  <si>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</si>
  <si>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</si>
  <si>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</si>
  <si>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</si>
  <si>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</si>
  <si>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</si>
  <si>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</si>
  <si>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</si>
  <si>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</si>
  <si>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</si>
  <si>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</si>
  <si>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</si>
  <si>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</si>
  <si>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</si>
  <si>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</si>
  <si>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</si>
  <si>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</si>
  <si>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</si>
  <si>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</si>
  <si>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</si>
  <si>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</si>
  <si>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</si>
  <si>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</si>
  <si>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</si>
  <si>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</si>
  <si>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</si>
  <si>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</si>
  <si>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</si>
  <si>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</si>
  <si>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</si>
  <si>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</si>
  <si>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</si>
  <si>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</si>
  <si>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</si>
  <si>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</si>
  <si>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</si>
  <si>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</si>
  <si>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</si>
  <si>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</si>
  <si>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</si>
  <si>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</si>
  <si>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</si>
  <si>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</si>
  <si>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</si>
  <si>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</si>
  <si>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</si>
  <si>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</si>
  <si>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</si>
  <si>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</si>
  <si>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</si>
  <si>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</si>
  <si>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</si>
  <si>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</si>
  <si>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</si>
  <si>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</si>
  <si>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</si>
  <si>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</si>
  <si>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</si>
  <si>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</si>
  <si>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</si>
  <si>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</si>
  <si>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</si>
  <si>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</si>
  <si>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</si>
  <si>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</si>
  <si>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</si>
  <si>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</si>
  <si>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</si>
  <si>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</si>
  <si>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</si>
  <si>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</si>
  <si>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</si>
  <si>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</si>
  <si>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</si>
  <si>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</si>
  <si>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</si>
  <si>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</si>
  <si>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</si>
  <si>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</si>
  <si>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</si>
  <si>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</si>
  <si>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</si>
  <si>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</si>
  <si>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</si>
  <si>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</si>
  <si>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</si>
  <si>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</si>
  <si>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</si>
  <si>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</si>
  <si>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</si>
  <si>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</si>
  <si>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</si>
  <si>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</si>
  <si>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</si>
  <si>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</si>
  <si>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</si>
  <si>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</si>
  <si>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</si>
  <si>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</si>
  <si>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</si>
  <si>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</si>
  <si>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</si>
  <si>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</si>
  <si>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</si>
  <si>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</si>
  <si>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</si>
  <si>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</si>
  <si>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</si>
  <si>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</si>
  <si>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</si>
  <si>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</si>
  <si>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</si>
  <si>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</si>
  <si>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</si>
  <si>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</si>
  <si>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</si>
  <si>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</si>
  <si>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</si>
  <si>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</si>
  <si>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</si>
  <si>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</si>
  <si>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</si>
  <si>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</si>
  <si>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</si>
  <si>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</si>
  <si>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</si>
  <si>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</si>
  <si>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</si>
  <si>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</si>
  <si>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</si>
  <si>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</si>
  <si>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</si>
  <si>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</si>
  <si>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</si>
  <si>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</si>
  <si>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</si>
  <si>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</si>
  <si>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</si>
  <si>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</si>
  <si>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</si>
  <si>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</si>
  <si>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</si>
  <si>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</si>
  <si>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</si>
  <si>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</si>
  <si>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</si>
  <si>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</si>
  <si>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</si>
  <si>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</si>
  <si>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</si>
  <si>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</si>
  <si>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</si>
  <si>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</si>
  <si>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</si>
  <si>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</si>
  <si>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</si>
  <si>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</si>
  <si>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</si>
  <si>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</si>
  <si>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</si>
  <si>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</si>
  <si>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</si>
  <si>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</si>
  <si>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</si>
  <si>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</si>
  <si>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</si>
  <si>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</si>
  <si>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</si>
  <si>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</si>
  <si>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</si>
  <si>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</si>
  <si>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</si>
  <si>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</si>
  <si>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</si>
  <si>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</si>
  <si>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</si>
  <si>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</si>
  <si>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</si>
  <si>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</si>
  <si>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</si>
  <si>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</si>
  <si>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</si>
  <si>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</si>
  <si>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</si>
  <si>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</si>
  <si>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</si>
  <si>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</si>
  <si>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</si>
  <si>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</si>
  <si>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</si>
  <si>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</si>
  <si>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</si>
  <si>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</si>
  <si>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</si>
  <si>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</si>
  <si>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</si>
  <si>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</si>
  <si>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</si>
  <si>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</si>
  <si>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</si>
  <si>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</si>
  <si>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</si>
  <si>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</si>
  <si>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</si>
  <si>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</si>
  <si>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</si>
  <si>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</si>
  <si>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</si>
  <si>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</si>
  <si>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</si>
  <si>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</si>
  <si>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</si>
  <si>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</si>
  <si>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</si>
  <si>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</si>
  <si>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</si>
  <si>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</si>
  <si>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</si>
  <si>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</si>
  <si>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</si>
  <si>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</si>
  <si>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</si>
  <si>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</si>
  <si>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</si>
  <si>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</si>
  <si>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</si>
  <si>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</si>
  <si>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</si>
  <si>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</si>
  <si>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</si>
  <si>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</si>
  <si>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</si>
  <si>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</si>
  <si>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</si>
  <si>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</si>
  <si>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</si>
  <si>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</si>
  <si>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</si>
  <si>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</si>
  <si>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</si>
  <si>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</si>
  <si>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</si>
  <si>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</si>
  <si>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</si>
  <si>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</si>
  <si>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</si>
  <si>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</si>
  <si>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</si>
  <si>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</si>
  <si>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</si>
  <si>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</si>
  <si>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</si>
  <si>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</si>
  <si>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</si>
  <si>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</si>
  <si>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</si>
  <si>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</si>
  <si>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</si>
  <si>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</si>
  <si>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</si>
  <si>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</si>
  <si>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</si>
  <si>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</si>
  <si>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</si>
  <si>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</si>
  <si>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</si>
  <si>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</si>
  <si>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</si>
  <si>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</si>
  <si>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</si>
  <si>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</si>
  <si>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</si>
  <si>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</si>
  <si>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</si>
  <si>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</si>
  <si>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</si>
  <si>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</si>
  <si>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</si>
  <si>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</si>
  <si>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</si>
  <si>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</si>
  <si>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</si>
  <si>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</si>
  <si>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</si>
  <si>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</si>
  <si>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</si>
  <si>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</si>
  <si>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</si>
  <si>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</si>
  <si>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</si>
  <si>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</si>
  <si>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</si>
  <si>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</si>
  <si>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</si>
  <si>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</si>
  <si>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</si>
  <si>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</si>
  <si>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</si>
  <si>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</si>
  <si>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</si>
  <si>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</si>
  <si>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</si>
  <si>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</si>
  <si>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</si>
  <si>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</si>
  <si>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</si>
  <si>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</si>
  <si>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</si>
  <si>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</si>
  <si>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</si>
  <si>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</si>
  <si>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</si>
  <si>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</si>
  <si>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</si>
  <si>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</si>
  <si>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</si>
  <si>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</si>
  <si>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</si>
  <si>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</si>
  <si>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</si>
  <si>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</si>
  <si>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</si>
  <si>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</si>
  <si>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</si>
  <si>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</si>
  <si>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</si>
  <si>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</si>
  <si>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</si>
  <si>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</si>
  <si>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</si>
  <si>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</si>
  <si>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</si>
  <si>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</si>
  <si>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</si>
  <si>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</si>
  <si>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</si>
  <si>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</si>
  <si>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</si>
  <si>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</si>
  <si>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</si>
  <si>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</si>
  <si>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</si>
  <si>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</si>
  <si>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</si>
  <si>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</si>
  <si>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</si>
  <si>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</si>
  <si>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</si>
  <si>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</si>
  <si>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</si>
  <si>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</si>
  <si>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</si>
  <si>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</si>
  <si>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</si>
  <si>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</si>
  <si>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</si>
  <si>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</si>
  <si>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</si>
  <si>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</si>
  <si>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</si>
  <si>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</si>
  <si>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</si>
  <si>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</si>
  <si>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</si>
  <si>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</si>
  <si>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</si>
  <si>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</si>
  <si>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</si>
  <si>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</si>
  <si>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</si>
  <si>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</si>
  <si>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</si>
  <si>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</si>
  <si>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</si>
  <si>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</si>
  <si>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</si>
  <si>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</si>
  <si>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</si>
  <si>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</si>
  <si>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</si>
  <si>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</si>
  <si>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</si>
  <si>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</si>
  <si>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</si>
  <si>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</si>
  <si>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</si>
  <si>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</si>
  <si>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</si>
  <si>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</si>
  <si>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</si>
  <si>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</si>
  <si>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</si>
  <si>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</si>
  <si>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</si>
  <si>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</si>
  <si>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</si>
  <si>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</si>
  <si>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</si>
  <si>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</si>
  <si>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</si>
  <si>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</si>
  <si>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</si>
  <si>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</si>
  <si>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</si>
  <si>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</si>
  <si>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</si>
  <si>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</si>
  <si>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</si>
  <si>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</si>
  <si>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</si>
  <si>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</si>
  <si>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</si>
  <si>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</si>
  <si>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</si>
  <si>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</si>
  <si>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</si>
  <si>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</si>
  <si>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</si>
  <si>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</si>
  <si>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</si>
  <si>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</si>
  <si>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</si>
  <si>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</si>
  <si>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</si>
  <si>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</si>
  <si>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</si>
  <si>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</si>
  <si>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</si>
  <si>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</si>
  <si>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</si>
  <si>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</si>
  <si>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</si>
  <si>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</si>
  <si>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</si>
  <si>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</si>
  <si>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</si>
  <si>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</si>
  <si>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</si>
  <si>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</si>
  <si>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</si>
  <si>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</si>
  <si>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</si>
  <si>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</si>
  <si>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</si>
  <si>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</si>
  <si>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</si>
  <si>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</si>
  <si>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</si>
  <si>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</si>
  <si>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</si>
  <si>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</si>
  <si>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</si>
  <si>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</si>
  <si>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</si>
  <si>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</si>
  <si>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</si>
  <si>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</si>
  <si>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</si>
  <si>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</si>
  <si>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</si>
  <si>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</si>
  <si>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</si>
  <si>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</si>
  <si>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</si>
  <si>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</si>
  <si>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</si>
  <si>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</si>
  <si>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</si>
  <si>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</si>
  <si>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</si>
  <si>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</si>
  <si>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</si>
  <si>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</si>
  <si>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</si>
  <si>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</si>
  <si>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</si>
  <si>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</si>
  <si>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</si>
  <si>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</si>
  <si>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</si>
  <si>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</si>
  <si>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</si>
  <si>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</si>
  <si>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</si>
  <si>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</si>
  <si>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</si>
  <si>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</si>
  <si>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</si>
  <si>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</si>
  <si>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</si>
  <si>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</si>
  <si>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</si>
  <si>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</si>
  <si>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</si>
  <si>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</si>
  <si>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</si>
  <si>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</si>
  <si>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</si>
  <si>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</si>
  <si>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</si>
  <si>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</si>
  <si>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</si>
  <si>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</si>
  <si>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</si>
  <si>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</si>
  <si>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</si>
  <si>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</si>
  <si>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</si>
  <si>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</si>
  <si>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</si>
  <si>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</si>
  <si>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</si>
  <si>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</si>
  <si>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</si>
  <si>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</si>
  <si>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</si>
  <si>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</si>
  <si>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</si>
  <si>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</si>
  <si>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</si>
  <si>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</si>
  <si>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</si>
  <si>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</si>
  <si>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</si>
  <si>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</si>
  <si>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</si>
  <si>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</si>
  <si>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</si>
  <si>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</si>
  <si>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</si>
  <si>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</si>
  <si>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</si>
  <si>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</si>
  <si>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</si>
  <si>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</si>
  <si>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</si>
  <si>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</si>
  <si>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</si>
  <si>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</si>
  <si>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</si>
  <si>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</si>
  <si>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</si>
  <si>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</si>
  <si>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</si>
  <si>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</si>
  <si>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</si>
  <si>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</si>
  <si>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</si>
  <si>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</si>
  <si>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</si>
  <si>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</si>
  <si>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</si>
  <si>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</si>
  <si>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</si>
  <si>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</si>
  <si>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</si>
  <si>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</si>
  <si>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</si>
  <si>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</si>
  <si>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</si>
  <si>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</si>
  <si>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</si>
  <si>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</si>
  <si>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</si>
  <si>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</si>
  <si>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</si>
  <si>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</si>
  <si>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</si>
  <si>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</si>
  <si>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</si>
  <si>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</si>
  <si>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</si>
  <si>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</si>
  <si>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</si>
  <si>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</si>
  <si>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</si>
  <si>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</si>
  <si>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</si>
  <si>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</si>
  <si>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</si>
  <si>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</si>
  <si>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</si>
  <si>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</si>
  <si>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</si>
  <si>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</si>
  <si>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</si>
  <si>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</si>
  <si>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</si>
  <si>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</si>
  <si>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</si>
  <si>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</si>
  <si>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</si>
  <si>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</si>
  <si>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</si>
  <si>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</si>
  <si>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</si>
  <si>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</si>
  <si>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</si>
  <si>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</si>
  <si>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</si>
  <si>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</si>
  <si>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</si>
  <si>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</si>
  <si>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</si>
  <si>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</si>
  <si>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</si>
  <si>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</si>
  <si>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</si>
  <si>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</si>
  <si>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</si>
  <si>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</si>
  <si>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</si>
  <si>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</si>
  <si>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</si>
  <si>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</si>
  <si>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</si>
  <si>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</si>
  <si>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</si>
  <si>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</si>
  <si>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</si>
  <si>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</si>
  <si>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</si>
  <si>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</si>
  <si>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</si>
  <si>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</si>
  <si>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</si>
  <si>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</si>
  <si>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</si>
  <si>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</si>
  <si>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</si>
  <si>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</si>
  <si>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</si>
  <si>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</si>
  <si>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</si>
  <si>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</si>
  <si>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</si>
  <si>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</si>
  <si>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</si>
  <si>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</si>
  <si>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</si>
  <si>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</si>
  <si>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</si>
  <si>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</si>
  <si>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</si>
  <si>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</si>
  <si>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</si>
  <si>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</si>
  <si>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</si>
  <si>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</si>
  <si>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</si>
  <si>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</si>
  <si>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</si>
  <si>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</si>
  <si>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</si>
  <si>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</si>
  <si>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</si>
  <si>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</si>
  <si>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</si>
  <si>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</si>
  <si>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</si>
  <si>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</si>
  <si>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</si>
  <si>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</si>
  <si>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</si>
  <si>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</si>
  <si>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</si>
  <si>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</si>
  <si>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</si>
  <si>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</si>
  <si>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</si>
  <si>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</si>
  <si>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</si>
  <si>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</si>
  <si>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</si>
  <si>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</si>
  <si>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</si>
  <si>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</si>
  <si>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</si>
  <si>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</si>
  <si>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</si>
  <si>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</si>
  <si>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</si>
  <si>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</si>
  <si>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</si>
  <si>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</si>
  <si>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</si>
  <si>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</si>
  <si>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</si>
  <si>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</si>
  <si>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</si>
  <si>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</si>
  <si>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</si>
  <si>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</si>
  <si>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</si>
  <si>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</si>
  <si>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</si>
  <si>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</si>
  <si>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</si>
  <si>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</si>
  <si>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</si>
  <si>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</si>
  <si>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</si>
  <si>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</si>
  <si>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</si>
  <si>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</si>
  <si>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</si>
  <si>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</si>
  <si>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</si>
  <si>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</si>
  <si>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</si>
  <si>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</si>
  <si>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</si>
  <si>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</si>
  <si>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</si>
  <si>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</si>
  <si>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</si>
  <si>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</si>
  <si>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</si>
  <si>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</si>
  <si>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</si>
  <si>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</si>
  <si>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</si>
  <si>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</si>
  <si>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</si>
  <si>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</si>
  <si>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</si>
  <si>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</si>
  <si>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</si>
  <si>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</si>
  <si>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</si>
  <si>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</si>
  <si>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</si>
  <si>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</si>
  <si>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</si>
  <si>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</si>
  <si>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</si>
  <si>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</si>
  <si>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</si>
  <si>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</si>
  <si>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</si>
  <si>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</si>
  <si>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</si>
  <si>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</si>
  <si>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</si>
  <si>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</si>
  <si>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</si>
  <si>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</si>
  <si>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</si>
  <si>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</si>
  <si>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</si>
  <si>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</si>
  <si>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</si>
  <si>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</si>
  <si>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</si>
  <si>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</si>
  <si>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</si>
  <si>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</si>
  <si>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</si>
  <si>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</si>
  <si>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</si>
  <si>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</si>
  <si>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</si>
  <si>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</si>
  <si>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</si>
  <si>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</si>
  <si>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</si>
  <si>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</si>
  <si>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</si>
  <si>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</si>
  <si>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</si>
  <si>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</si>
  <si>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</si>
  <si>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</si>
  <si>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</si>
  <si>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</si>
  <si>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</si>
  <si>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</si>
  <si>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</si>
  <si>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</si>
  <si>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</si>
  <si>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</si>
  <si>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</si>
  <si>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</si>
  <si>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</si>
  <si>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</si>
  <si>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</si>
  <si>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</si>
  <si>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</si>
  <si>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</si>
  <si>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</si>
  <si>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</si>
  <si>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</si>
  <si>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</si>
  <si>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</si>
  <si>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</si>
  <si>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</si>
  <si>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</si>
  <si>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</si>
  <si>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</si>
  <si>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</si>
  <si>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</si>
  <si>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</si>
  <si>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</si>
  <si>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</si>
  <si>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</si>
  <si>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</si>
  <si>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</si>
  <si>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</si>
  <si>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</si>
  <si>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</si>
  <si>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</si>
  <si>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</si>
  <si>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</si>
  <si>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</si>
  <si>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</si>
  <si>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</si>
  <si>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</si>
  <si>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</si>
  <si>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</si>
  <si>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</si>
  <si>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</si>
  <si>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</si>
  <si>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</si>
  <si>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</si>
  <si>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</si>
  <si>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</si>
  <si>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</si>
  <si>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</si>
  <si>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</si>
  <si>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</si>
  <si>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</si>
  <si>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</si>
  <si>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</si>
  <si>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</si>
  <si>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</si>
  <si>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</si>
  <si>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</si>
  <si>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</si>
  <si>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</si>
  <si>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</si>
  <si>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</si>
  <si>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</si>
  <si>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</si>
  <si>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</si>
  <si>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</si>
  <si>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</si>
  <si>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</si>
  <si>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</si>
  <si>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</si>
  <si>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</si>
  <si>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</si>
  <si>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</si>
  <si>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</si>
  <si>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</si>
  <si>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</si>
  <si>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</si>
  <si>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</si>
  <si>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</si>
  <si>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</si>
  <si>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</si>
  <si>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</si>
  <si>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</si>
  <si>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</si>
  <si>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</si>
  <si>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</si>
  <si>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</si>
  <si>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</si>
  <si>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</si>
  <si>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</si>
  <si>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</si>
  <si>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</si>
  <si>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</si>
  <si>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</si>
  <si>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</si>
  <si>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</si>
  <si>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</si>
  <si>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</si>
  <si>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</si>
  <si>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</si>
  <si>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</si>
  <si>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</si>
  <si>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</si>
  <si>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</si>
  <si>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</si>
  <si>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</si>
  <si>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</si>
  <si>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</si>
  <si>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</si>
  <si>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</si>
  <si>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</si>
  <si>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</si>
  <si>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</si>
  <si>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</si>
  <si>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</si>
  <si>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</si>
  <si>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</si>
  <si>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</si>
  <si>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</si>
  <si>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</si>
  <si>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</si>
  <si>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</si>
  <si>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</si>
  <si>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</si>
  <si>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</si>
  <si>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</si>
  <si>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</si>
  <si>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</si>
  <si>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</si>
  <si>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</si>
  <si>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</si>
  <si>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</si>
  <si>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</si>
  <si>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</si>
  <si>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</si>
  <si>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</si>
  <si>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</si>
  <si>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</si>
  <si>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</si>
  <si>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</si>
  <si>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</si>
  <si>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</si>
  <si>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</si>
  <si>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</si>
  <si>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</si>
  <si>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</si>
  <si>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</si>
  <si>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</si>
  <si>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</si>
  <si>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</si>
  <si>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</si>
  <si>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</si>
  <si>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</si>
  <si>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</si>
  <si>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</si>
  <si>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</si>
  <si>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</si>
  <si>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</si>
  <si>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</si>
  <si>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</si>
  <si>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</si>
  <si>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</si>
  <si>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</si>
  <si>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</si>
  <si>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</si>
  <si>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</si>
  <si>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</si>
  <si>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</si>
  <si>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</si>
  <si>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</si>
  <si>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</si>
  <si>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</si>
  <si>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</si>
  <si>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</si>
  <si>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</si>
  <si>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</si>
  <si>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</si>
  <si>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</si>
  <si>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</si>
  <si>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</si>
  <si>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</si>
  <si>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</si>
  <si>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</si>
  <si>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</si>
  <si>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</si>
  <si>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</si>
  <si>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</si>
  <si>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</si>
  <si>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</si>
  <si>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</si>
  <si>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</si>
  <si>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</si>
  <si>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</si>
  <si>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</si>
  <si>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</si>
  <si>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</si>
  <si>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</si>
  <si>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</si>
  <si>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</si>
  <si>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</si>
  <si>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</si>
  <si>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</si>
  <si>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</si>
  <si>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</si>
  <si>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</si>
  <si>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</si>
  <si>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</si>
  <si>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</si>
  <si>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</si>
  <si>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</si>
  <si>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</si>
  <si>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</si>
  <si>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</si>
  <si>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</si>
  <si>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</si>
  <si>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</si>
  <si>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</si>
  <si>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</si>
  <si>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</si>
  <si>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</si>
  <si>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</si>
  <si>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</si>
  <si>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</si>
  <si>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</si>
  <si>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</si>
  <si>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</si>
  <si>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</si>
  <si>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</si>
  <si>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</si>
  <si>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</si>
  <si>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</si>
  <si>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</si>
  <si>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</si>
  <si>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</si>
  <si>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</si>
  <si>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</si>
  <si>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</si>
  <si>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</si>
  <si>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</si>
  <si>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</si>
  <si>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</si>
  <si>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</si>
  <si>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</si>
  <si>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</si>
  <si>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</si>
  <si>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</si>
  <si>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</si>
  <si>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</si>
  <si>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</si>
  <si>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</si>
  <si>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</si>
  <si>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</si>
  <si>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</si>
  <si>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</si>
  <si>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</si>
  <si>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</si>
  <si>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</si>
  <si>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</si>
  <si>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</si>
  <si>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</si>
  <si>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</si>
  <si>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</si>
  <si>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</si>
  <si>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</si>
  <si>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</si>
  <si>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</si>
  <si>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</si>
  <si>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</si>
  <si>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</si>
  <si>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</si>
  <si>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</si>
  <si>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</si>
  <si>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</si>
  <si>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</si>
  <si>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</si>
  <si>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</si>
  <si>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</si>
  <si>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</si>
  <si>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</si>
  <si>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</si>
  <si>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</si>
  <si>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</si>
  <si>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</si>
  <si>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</si>
  <si>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</si>
  <si>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</si>
  <si>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</si>
  <si>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</si>
  <si>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</si>
  <si>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</si>
  <si>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</si>
  <si>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</si>
  <si>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</si>
  <si>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</si>
  <si>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</si>
  <si>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</si>
  <si>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</si>
  <si>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</si>
  <si>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</si>
  <si>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</si>
  <si>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</si>
  <si>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</si>
  <si>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</si>
  <si>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</si>
  <si>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</si>
  <si>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</si>
  <si>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</si>
  <si>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</si>
  <si>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</si>
  <si>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</si>
  <si>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</si>
  <si>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</si>
  <si>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</si>
  <si>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</si>
  <si>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</si>
  <si>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</si>
  <si>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</si>
  <si>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</si>
  <si>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</si>
  <si>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</si>
  <si>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</si>
  <si>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</si>
  <si>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</si>
  <si>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</si>
  <si>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</si>
  <si>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</si>
  <si>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</si>
  <si>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</si>
  <si>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</si>
  <si>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</si>
  <si>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</si>
  <si>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</si>
  <si>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</si>
  <si>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</si>
  <si>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</si>
  <si>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</si>
  <si>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</si>
  <si>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</si>
  <si>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</si>
  <si>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</si>
  <si>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</si>
  <si>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</si>
  <si>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</si>
  <si>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</si>
  <si>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</si>
  <si>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</si>
  <si>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</si>
  <si>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</si>
  <si>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</si>
  <si>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</si>
  <si>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</si>
  <si>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</si>
  <si>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</si>
  <si>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</si>
  <si>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</si>
  <si>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</si>
  <si>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</si>
  <si>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</si>
  <si>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</si>
  <si>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</si>
  <si>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</si>
  <si>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</si>
  <si>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</si>
  <si>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</si>
  <si>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</si>
  <si>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</si>
  <si>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</si>
  <si>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</si>
  <si>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</si>
  <si>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</si>
  <si>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</si>
  <si>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</si>
  <si>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</si>
  <si>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</si>
  <si>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</si>
  <si>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</si>
  <si>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</si>
  <si>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</si>
  <si>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</si>
  <si>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</si>
  <si>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</si>
  <si>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</si>
  <si>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</si>
  <si>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</si>
  <si>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</si>
  <si>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</si>
  <si>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</si>
  <si>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</si>
  <si>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</si>
  <si>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</si>
  <si>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</si>
  <si>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</si>
  <si>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</si>
  <si>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</si>
  <si>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</si>
  <si>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</si>
  <si>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</si>
  <si>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</si>
  <si>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</si>
  <si>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</si>
  <si>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</si>
  <si>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</si>
  <si>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</si>
  <si>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</si>
  <si>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</si>
  <si>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</si>
  <si>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</si>
  <si>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</si>
  <si>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</si>
  <si>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</si>
  <si>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</si>
  <si>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</si>
  <si>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</si>
  <si>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</si>
  <si>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</si>
  <si>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</si>
  <si>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</si>
  <si>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</si>
  <si>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</si>
  <si>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</si>
  <si>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</si>
  <si>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</si>
  <si>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</si>
  <si>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</si>
  <si>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</si>
  <si>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</si>
  <si>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</si>
  <si>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</si>
  <si>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</si>
  <si>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</si>
  <si>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</si>
  <si>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</si>
  <si>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</si>
  <si>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</si>
  <si>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</si>
  <si>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</si>
  <si>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</si>
  <si>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</si>
  <si>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</si>
  <si>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</si>
  <si>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</si>
  <si>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</si>
  <si>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</si>
  <si>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</si>
  <si>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</si>
  <si>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</si>
  <si>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</si>
  <si>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</si>
  <si>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</si>
  <si>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</si>
  <si>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</si>
  <si>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</si>
  <si>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</si>
  <si>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</si>
  <si>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</si>
  <si>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</si>
  <si>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</si>
  <si>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</si>
  <si>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</si>
  <si>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</si>
  <si>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</si>
  <si>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</si>
  <si>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</si>
  <si>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</si>
  <si>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</si>
  <si>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</si>
  <si>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</si>
  <si>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</si>
  <si>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</si>
  <si>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</si>
  <si>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</si>
  <si>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</si>
  <si>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</si>
  <si>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</si>
  <si>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</si>
  <si>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</si>
  <si>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</si>
  <si>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</si>
  <si>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</si>
  <si>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</si>
  <si>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</si>
  <si>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</si>
  <si>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</si>
  <si>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</si>
  <si>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</si>
  <si>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</si>
  <si>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</si>
  <si>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</si>
  <si>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</si>
  <si>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</si>
  <si>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</si>
  <si>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</si>
  <si>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</si>
  <si>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</si>
  <si>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</si>
  <si>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</si>
  <si>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</si>
  <si>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</si>
  <si>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</si>
  <si>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</si>
  <si>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</si>
  <si>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</si>
  <si>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</si>
  <si>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</si>
  <si>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</si>
  <si>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</si>
  <si>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</si>
  <si>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</si>
  <si>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</si>
  <si>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</si>
  <si>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</si>
  <si>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</si>
  <si>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</si>
  <si>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</si>
  <si>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</si>
  <si>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</si>
  <si>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</si>
  <si>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</si>
  <si>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</si>
  <si>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</si>
  <si>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</si>
  <si>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</si>
  <si>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</si>
  <si>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</si>
  <si>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</si>
  <si>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</si>
  <si>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</si>
  <si>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</si>
  <si>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</si>
  <si>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</si>
  <si>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</si>
  <si>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</si>
  <si>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</si>
  <si>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</si>
  <si>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</si>
  <si>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</si>
  <si>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</si>
  <si>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</si>
  <si>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</si>
  <si>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</si>
  <si>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</si>
  <si>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</si>
  <si>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</si>
  <si>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</si>
  <si>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</si>
  <si>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</si>
  <si>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</si>
  <si>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</si>
  <si>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</si>
  <si>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</si>
  <si>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</si>
  <si>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</si>
  <si>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</si>
  <si>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</si>
  <si>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</si>
  <si>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</si>
  <si>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</si>
  <si>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</si>
  <si>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</si>
  <si>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</si>
  <si>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</si>
  <si>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</si>
  <si>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</si>
  <si>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</si>
  <si>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</si>
  <si>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</si>
  <si>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</si>
  <si>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</si>
  <si>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</si>
  <si>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</si>
  <si>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</si>
  <si>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</si>
  <si>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</si>
  <si>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</si>
  <si>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</si>
  <si>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</si>
  <si>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</si>
  <si>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</si>
  <si>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</si>
  <si>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</si>
  <si>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</si>
  <si>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</si>
  <si>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</si>
  <si>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</si>
  <si>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</si>
  <si>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</si>
  <si>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</si>
  <si>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</si>
  <si>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</si>
  <si>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</si>
  <si>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</si>
  <si>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</si>
  <si>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</si>
  <si>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</si>
  <si>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</si>
  <si>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</si>
  <si>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</si>
  <si>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</si>
  <si>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</si>
  <si>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</si>
  <si>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</si>
  <si>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</si>
  <si>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</si>
  <si>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</si>
  <si>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</si>
  <si>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</si>
  <si>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</si>
  <si>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</si>
  <si>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</si>
  <si>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</si>
  <si>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</si>
  <si>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</si>
  <si>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</si>
  <si>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</si>
  <si>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</si>
  <si>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</si>
  <si>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</si>
  <si>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</si>
  <si>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</si>
  <si>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</si>
  <si>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</si>
  <si>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</si>
  <si>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</si>
  <si>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</si>
  <si>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</si>
  <si>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</si>
  <si>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</si>
  <si>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</si>
  <si>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</si>
  <si>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</si>
  <si>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</si>
  <si>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</si>
  <si>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</si>
  <si>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</si>
  <si>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</si>
  <si>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</si>
  <si>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</si>
  <si>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</si>
  <si>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</si>
  <si>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</si>
  <si>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</si>
  <si>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</si>
  <si>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</si>
  <si>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</si>
  <si>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</si>
  <si>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</si>
  <si>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</si>
  <si>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</si>
  <si>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</si>
  <si>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</si>
  <si>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</si>
  <si>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</si>
  <si>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</si>
  <si>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</si>
  <si>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</si>
  <si>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</si>
  <si>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</si>
  <si>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</si>
  <si>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</si>
  <si>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</si>
  <si>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</si>
  <si>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</si>
  <si>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</si>
  <si>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</si>
  <si>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</si>
  <si>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</si>
  <si>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</si>
  <si>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</si>
  <si>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</si>
  <si>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</si>
  <si>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</si>
  <si>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</si>
  <si>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</si>
  <si>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</si>
  <si>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</si>
  <si>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</si>
  <si>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</si>
  <si>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</si>
  <si>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</si>
  <si>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</si>
  <si>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</si>
  <si>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</si>
  <si>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</si>
  <si>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</si>
  <si>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</si>
  <si>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</si>
  <si>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</si>
  <si>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</si>
  <si>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</si>
  <si>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</si>
  <si>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</si>
  <si>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</si>
  <si>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</si>
  <si>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</si>
  <si>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</si>
  <si>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</si>
  <si>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</si>
  <si>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</si>
  <si>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</si>
  <si>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</si>
  <si>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</si>
  <si>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</si>
  <si>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</si>
  <si>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</si>
  <si>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</si>
  <si>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</si>
  <si>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</si>
  <si>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</si>
  <si>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</si>
  <si>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</si>
  <si>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</si>
  <si>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</si>
  <si>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</si>
  <si>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</si>
  <si>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</si>
  <si>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</si>
  <si>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</si>
  <si>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</si>
  <si>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</si>
  <si>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</si>
  <si>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</si>
  <si>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</si>
  <si>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</si>
  <si>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</si>
  <si>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</si>
  <si>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</si>
  <si>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</si>
  <si>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</si>
  <si>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</si>
  <si>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</si>
  <si>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</si>
  <si>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</si>
  <si>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</si>
  <si>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</si>
  <si>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</si>
  <si>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</si>
  <si>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</si>
  <si>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</si>
  <si>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</si>
  <si>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</si>
  <si>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</si>
  <si>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</si>
  <si>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</si>
  <si>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</si>
  <si>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</si>
  <si>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</si>
  <si>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</si>
  <si>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</si>
  <si>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</si>
  <si>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</si>
  <si>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</si>
  <si>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</si>
  <si>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</si>
  <si>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</si>
  <si>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</si>
  <si>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</si>
  <si>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</si>
  <si>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</si>
  <si>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</si>
  <si>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</si>
  <si>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</si>
  <si>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</si>
  <si>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</si>
  <si>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</si>
  <si>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</si>
  <si>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</si>
  <si>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</si>
  <si>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</si>
  <si>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</si>
  <si>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</si>
  <si>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</si>
  <si>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</si>
  <si>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</si>
  <si>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</si>
  <si>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</si>
  <si>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</si>
  <si>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</si>
  <si>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</si>
  <si>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</si>
  <si>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</si>
  <si>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</si>
  <si>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</si>
  <si>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</si>
  <si>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</si>
  <si>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</si>
  <si>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</si>
  <si>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</si>
  <si>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</si>
  <si>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</si>
  <si>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</si>
  <si>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</si>
  <si>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</si>
  <si>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</si>
  <si>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</si>
  <si>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</si>
  <si>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</si>
  <si>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</si>
  <si>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</si>
  <si>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</si>
  <si>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</si>
  <si>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</si>
  <si>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</si>
  <si>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</si>
  <si>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</si>
  <si>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</si>
  <si>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</si>
  <si>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</si>
  <si>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</si>
  <si>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</si>
  <si>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</si>
  <si>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</si>
  <si>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</si>
  <si>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</si>
  <si>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</si>
  <si>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</si>
  <si>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</si>
  <si>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</si>
  <si>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</si>
  <si>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</si>
  <si>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</si>
  <si>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</si>
  <si>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</si>
  <si>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</si>
  <si>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</si>
  <si>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</si>
  <si>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</si>
  <si>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</si>
  <si>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</si>
  <si>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</si>
  <si>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</si>
  <si>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</si>
  <si>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</si>
  <si>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</si>
  <si>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</si>
  <si>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</si>
  <si>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</si>
  <si>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</si>
  <si>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</si>
  <si>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</si>
  <si>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</si>
  <si>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</si>
  <si>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</si>
  <si>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</si>
  <si>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</si>
  <si>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</si>
  <si>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</si>
  <si>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</si>
  <si>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</si>
  <si>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</si>
  <si>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</si>
  <si>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</si>
  <si>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</si>
  <si>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</si>
  <si>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</si>
  <si>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</si>
  <si>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</si>
  <si>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</si>
  <si>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</si>
  <si>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</si>
  <si>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</si>
  <si>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</si>
  <si>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</si>
  <si>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</si>
  <si>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</si>
  <si>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</si>
  <si>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</si>
  <si>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</si>
  <si>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</si>
  <si>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</si>
  <si>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</si>
  <si>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</si>
  <si>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</si>
  <si>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</si>
  <si>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</si>
  <si>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</si>
  <si>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</si>
  <si>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</si>
  <si>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</si>
  <si>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</si>
  <si>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</si>
  <si>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</si>
  <si>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</si>
  <si>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</si>
  <si>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</si>
  <si>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</si>
  <si>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</si>
  <si>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</si>
  <si>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</si>
  <si>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</si>
  <si>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</si>
  <si>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</si>
  <si>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</si>
  <si>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</si>
  <si>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</si>
  <si>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</si>
  <si>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</si>
  <si>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</si>
  <si>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</si>
  <si>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</si>
  <si>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</si>
  <si>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</si>
  <si>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</si>
  <si>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</si>
  <si>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</si>
  <si>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</si>
  <si>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</si>
  <si>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</si>
  <si>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</si>
  <si>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</si>
  <si>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</si>
  <si>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</si>
  <si>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</si>
  <si>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</si>
  <si>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</si>
  <si>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</si>
  <si>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</si>
  <si>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</si>
  <si>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</si>
  <si>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</si>
  <si>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</si>
  <si>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</si>
  <si>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</si>
  <si>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</si>
  <si>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</si>
  <si>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</si>
  <si>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</si>
  <si>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</si>
  <si>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</si>
  <si>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</si>
  <si>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</si>
  <si>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</si>
  <si>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</si>
  <si>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</si>
  <si>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</si>
  <si>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</si>
  <si>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</si>
  <si>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</si>
  <si>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</si>
  <si>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</si>
  <si>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</si>
  <si>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</si>
  <si>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</si>
  <si>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</si>
  <si>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</si>
  <si>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</si>
  <si>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</si>
  <si>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</si>
  <si>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</si>
  <si>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</si>
  <si>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</si>
  <si>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</si>
  <si>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</si>
  <si>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</si>
  <si>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</si>
  <si>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</si>
  <si>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</si>
  <si>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</si>
  <si>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</si>
  <si>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</si>
  <si>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</si>
  <si>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</si>
  <si>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</si>
  <si>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</si>
  <si>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</si>
  <si>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</si>
  <si>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</si>
  <si>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</si>
  <si>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</si>
  <si>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</si>
  <si>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</si>
  <si>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</si>
  <si>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</si>
  <si>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</si>
  <si>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</si>
  <si>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</si>
  <si>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</si>
  <si>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</si>
  <si>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</si>
  <si>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</si>
  <si>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</si>
  <si>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</si>
  <si>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</si>
  <si>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</si>
  <si>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</si>
  <si>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</si>
  <si>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</si>
  <si>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</si>
  <si>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</si>
  <si>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</si>
  <si>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</si>
  <si>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</si>
  <si>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</si>
  <si>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</si>
  <si>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</si>
  <si>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</si>
  <si>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</si>
  <si>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</si>
  <si>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</si>
  <si>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</si>
  <si>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</si>
  <si>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</si>
  <si>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</si>
  <si>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</si>
  <si>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</si>
  <si>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</si>
  <si>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</si>
  <si>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</si>
  <si>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</si>
  <si>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</si>
  <si>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</si>
  <si>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</si>
  <si>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</si>
  <si>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</si>
  <si>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</si>
  <si>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</si>
  <si>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</si>
  <si>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</si>
  <si>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</si>
  <si>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</si>
  <si>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</si>
  <si>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</si>
  <si>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</si>
  <si>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</si>
  <si>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</si>
  <si>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</si>
  <si>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</si>
  <si>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</si>
  <si>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</si>
  <si>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</si>
  <si>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</si>
  <si>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</si>
  <si>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</si>
  <si>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</si>
  <si>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</si>
  <si>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</si>
  <si>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</si>
  <si>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</si>
  <si>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</si>
  <si>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</si>
  <si>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</si>
  <si>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</si>
  <si>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</si>
  <si>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</si>
  <si>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</si>
  <si>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</si>
  <si>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</si>
  <si>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</si>
  <si>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</si>
  <si>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</si>
  <si>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</si>
  <si>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</si>
  <si>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</si>
  <si>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</si>
  <si>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</si>
  <si>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</si>
  <si>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</si>
  <si>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</si>
  <si>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</si>
  <si>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</si>
  <si>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</si>
  <si>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</si>
  <si>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</si>
  <si>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</si>
  <si>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</si>
  <si>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</si>
  <si>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</si>
  <si>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</si>
  <si>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</si>
  <si>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</si>
  <si>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</si>
  <si>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</si>
  <si>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</si>
  <si>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</si>
  <si>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</si>
  <si>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</si>
  <si>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</si>
  <si>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</si>
  <si>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</si>
  <si>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</si>
  <si>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</si>
  <si>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</si>
  <si>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</si>
  <si>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</si>
  <si>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</si>
  <si>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</si>
  <si>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</si>
  <si>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</si>
  <si>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</si>
  <si>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</si>
  <si>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</si>
  <si>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</si>
  <si>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</si>
  <si>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</si>
  <si>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</si>
  <si>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</si>
  <si>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</si>
  <si>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</si>
  <si>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</si>
  <si>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</si>
  <si>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</si>
  <si>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</si>
  <si>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</si>
  <si>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</si>
  <si>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</si>
  <si>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</si>
  <si>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</si>
  <si>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</si>
  <si>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</si>
  <si>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</si>
  <si>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</si>
  <si>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</si>
  <si>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</si>
  <si>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</si>
  <si>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</si>
  <si>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</si>
  <si>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</si>
  <si>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</si>
  <si>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</si>
  <si>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</si>
  <si>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</si>
  <si>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</si>
  <si>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</si>
  <si>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</si>
  <si>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</si>
  <si>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</si>
  <si>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</si>
  <si>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</si>
  <si>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</si>
  <si>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</si>
  <si>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</si>
  <si>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</si>
  <si>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</si>
  <si>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</si>
  <si>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</si>
  <si>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</si>
  <si>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</si>
  <si>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</si>
  <si>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</si>
  <si>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</si>
  <si>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</si>
  <si>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</si>
  <si>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</si>
  <si>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</si>
  <si>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</si>
  <si>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</si>
  <si>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</si>
  <si>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</si>
  <si>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</si>
  <si>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</si>
  <si>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</si>
  <si>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</si>
  <si>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</si>
  <si>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</si>
  <si>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</si>
  <si>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</si>
  <si>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</si>
  <si>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</si>
  <si>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</si>
  <si>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</si>
  <si>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</si>
  <si>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</si>
  <si>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</si>
  <si>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</si>
  <si>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</si>
  <si>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</si>
  <si>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</si>
  <si>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</si>
  <si>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</si>
  <si>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</si>
  <si>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</si>
  <si>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</si>
  <si>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</si>
  <si>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</si>
  <si>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</si>
  <si>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</si>
  <si>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</si>
  <si>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</si>
  <si>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</si>
  <si>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</si>
  <si>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</si>
  <si>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</si>
  <si>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</si>
  <si>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</si>
  <si>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</si>
  <si>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</si>
  <si>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</si>
  <si>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</si>
  <si>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</si>
  <si>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</si>
  <si>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</si>
  <si>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</si>
  <si>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</si>
  <si>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</si>
  <si>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</si>
  <si>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</si>
  <si>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</si>
  <si>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</si>
  <si>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</si>
  <si>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</si>
  <si>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</si>
  <si>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</si>
  <si>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</si>
  <si>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</si>
  <si>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</si>
  <si>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</si>
  <si>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</si>
  <si>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</si>
  <si>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</si>
  <si>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</si>
  <si>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</si>
  <si>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</si>
  <si>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</si>
  <si>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</si>
  <si>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</si>
  <si>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</si>
  <si>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</si>
  <si>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</si>
  <si>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</si>
  <si>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</si>
  <si>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</si>
  <si>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</si>
  <si>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</si>
  <si>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</si>
  <si>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</si>
  <si>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</si>
  <si>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</si>
  <si>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</si>
  <si>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</si>
  <si>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</si>
  <si>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</si>
  <si>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</si>
  <si>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</si>
  <si>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</si>
  <si>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</si>
  <si>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</si>
  <si>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</si>
  <si>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</si>
  <si>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</si>
  <si>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</si>
  <si>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</si>
  <si>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</si>
  <si>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</si>
  <si>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</si>
  <si>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</si>
  <si>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</si>
  <si>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</si>
  <si>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</si>
  <si>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</si>
  <si>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</si>
  <si>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</si>
  <si>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</si>
  <si>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</si>
  <si>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</si>
  <si>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</si>
  <si>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</si>
  <si>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</si>
  <si>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</si>
  <si>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</si>
  <si>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</si>
  <si>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</si>
  <si>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</si>
  <si>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</si>
  <si>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</si>
  <si>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</si>
  <si>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</si>
  <si>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</si>
  <si>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</si>
  <si>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</si>
  <si>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</si>
  <si>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</si>
  <si>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</si>
  <si>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</si>
  <si>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</si>
  <si>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</si>
  <si>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</si>
  <si>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</si>
  <si>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</si>
  <si>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</si>
  <si>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</si>
  <si>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</si>
  <si>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</si>
  <si>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</si>
  <si>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</si>
  <si>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</si>
  <si>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</si>
  <si>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</si>
  <si>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</si>
  <si>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</si>
  <si>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</si>
  <si>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</si>
  <si>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</si>
  <si>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</si>
  <si>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</si>
  <si>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</si>
  <si>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</si>
  <si>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</si>
  <si>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</si>
  <si>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</si>
  <si>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</si>
  <si>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</si>
  <si>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</si>
  <si>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</si>
  <si>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</si>
  <si>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</si>
  <si>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</si>
  <si>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</si>
  <si>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</si>
  <si>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</si>
  <si>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</si>
  <si>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</si>
  <si>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</si>
  <si>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</si>
  <si>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</si>
  <si>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</si>
  <si>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</si>
  <si>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</si>
  <si>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</si>
  <si>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</si>
  <si>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</si>
  <si>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</si>
  <si>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</si>
  <si>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</si>
  <si>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</si>
  <si>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</si>
  <si>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</si>
  <si>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</si>
  <si>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</si>
  <si>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</si>
  <si>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</si>
  <si>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</si>
  <si>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</si>
  <si>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</si>
  <si>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</si>
  <si>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</si>
  <si>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</si>
  <si>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</si>
  <si>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</si>
  <si>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</si>
  <si>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</si>
  <si>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</si>
  <si>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</si>
  <si>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</si>
  <si>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</si>
  <si>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</si>
  <si>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</si>
  <si>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</si>
  <si>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</si>
  <si>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</si>
  <si>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</si>
  <si>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</si>
  <si>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</si>
  <si>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</si>
  <si>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</si>
  <si>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</si>
  <si>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</si>
  <si>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</si>
  <si>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</si>
  <si>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</si>
  <si>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</si>
  <si>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</si>
  <si>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</si>
  <si>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</si>
  <si>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</si>
  <si>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</si>
  <si>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</si>
  <si>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</si>
  <si>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</si>
  <si>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</si>
  <si>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</si>
  <si>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</si>
  <si>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</si>
  <si>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</si>
  <si>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</si>
  <si>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</si>
  <si>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</si>
  <si>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</si>
  <si>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</si>
  <si>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</si>
  <si>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</si>
  <si>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</si>
  <si>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</si>
  <si>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</si>
  <si>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</si>
  <si>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</si>
  <si>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</si>
  <si>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</si>
  <si>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</si>
  <si>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</si>
  <si>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</si>
  <si>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</si>
  <si>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</si>
  <si>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</si>
  <si>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</si>
  <si>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</si>
  <si>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</si>
  <si>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</si>
  <si>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</si>
  <si>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</si>
  <si>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</si>
  <si>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</si>
  <si>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</si>
  <si>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</si>
  <si>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</si>
  <si>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</si>
  <si>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</si>
  <si>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</si>
  <si>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</si>
  <si>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</si>
  <si>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</si>
  <si>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</si>
  <si>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</si>
  <si>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</si>
  <si>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</si>
  <si>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</si>
  <si>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</si>
  <si>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</si>
  <si>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</si>
  <si>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</si>
  <si>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</si>
  <si>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</si>
  <si>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</si>
  <si>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</si>
  <si>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</si>
  <si>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</si>
  <si>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</si>
  <si>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</si>
  <si>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</si>
  <si>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</si>
  <si>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</si>
  <si>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</si>
  <si>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</si>
  <si>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</si>
  <si>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</si>
  <si>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</si>
  <si>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</si>
  <si>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</si>
  <si>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</si>
  <si>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</si>
  <si>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</si>
  <si>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</si>
  <si>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</si>
  <si>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</si>
  <si>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</si>
  <si>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</si>
  <si>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</si>
  <si>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</si>
  <si>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</si>
  <si>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</si>
  <si>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</si>
  <si>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</si>
  <si>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</si>
  <si>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</si>
  <si>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</si>
  <si>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</si>
  <si>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</si>
  <si>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</si>
  <si>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</si>
  <si>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</si>
  <si>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</si>
  <si>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</si>
  <si>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</si>
  <si>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</si>
  <si>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</si>
  <si>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</si>
  <si>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</si>
  <si>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</si>
  <si>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</si>
  <si>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</si>
  <si>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</si>
  <si>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</si>
  <si>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</si>
  <si>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</si>
  <si>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</si>
  <si>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</si>
  <si>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</si>
  <si>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</si>
  <si>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</si>
  <si>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</si>
  <si>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</si>
  <si>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</si>
  <si>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</si>
  <si>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</si>
  <si>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</si>
  <si>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</si>
  <si>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</si>
  <si>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</si>
  <si>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</si>
  <si>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</si>
  <si>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</si>
  <si>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</si>
  <si>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</si>
  <si>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</si>
  <si>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</si>
  <si>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</si>
  <si>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</si>
  <si>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</si>
  <si>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</si>
  <si>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</si>
  <si>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</si>
  <si>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</si>
  <si>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</si>
  <si>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</si>
  <si>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</si>
  <si>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</si>
  <si>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</si>
  <si>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</si>
  <si>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</si>
  <si>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</si>
  <si>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</si>
  <si>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</si>
  <si>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</si>
  <si>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</si>
  <si>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</si>
  <si>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</si>
  <si>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</si>
  <si>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</si>
  <si>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</si>
  <si>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</si>
  <si>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</si>
  <si>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</si>
  <si>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</si>
  <si>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</si>
  <si>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</si>
  <si>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</si>
  <si>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</si>
  <si>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</si>
  <si>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</si>
  <si>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</si>
  <si>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</si>
  <si>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</si>
  <si>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</si>
  <si>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</si>
  <si>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</si>
  <si>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</si>
  <si>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</si>
  <si>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</si>
  <si>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</si>
  <si>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</si>
  <si>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</si>
  <si>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</si>
  <si>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</si>
  <si>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</si>
  <si>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</si>
  <si>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</si>
  <si>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</si>
  <si>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</si>
  <si>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</si>
  <si>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</si>
  <si>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</si>
  <si>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</si>
  <si>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</si>
  <si>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</si>
  <si>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</si>
  <si>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</si>
  <si>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</si>
  <si>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</si>
  <si>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</si>
  <si>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</si>
  <si>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</si>
  <si>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</si>
  <si>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</si>
  <si>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</si>
  <si>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</si>
  <si>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</si>
  <si>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</si>
  <si>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</si>
  <si>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</si>
  <si>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</si>
  <si>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</si>
  <si>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</si>
  <si>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</si>
  <si>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</si>
  <si>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</si>
  <si>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</si>
  <si>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</si>
  <si>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</si>
  <si>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</si>
  <si>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</si>
  <si>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</si>
  <si>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</si>
  <si>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</si>
  <si>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</si>
  <si>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</si>
  <si>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</si>
  <si>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</si>
  <si>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</si>
  <si>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</si>
  <si>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</si>
  <si>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</si>
  <si>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</si>
  <si>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</si>
  <si>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</si>
  <si>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</si>
  <si>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</si>
  <si>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</si>
  <si>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</si>
  <si>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</si>
  <si>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</si>
  <si>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</si>
  <si>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</si>
  <si>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</si>
  <si>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</si>
  <si>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</si>
  <si>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</si>
  <si>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</si>
  <si>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</si>
  <si>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</si>
  <si>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</si>
  <si>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</si>
  <si>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</si>
  <si>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</si>
  <si>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</si>
  <si>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</si>
  <si>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</si>
  <si>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</si>
  <si>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</si>
  <si>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</si>
  <si>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</si>
  <si>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</si>
  <si>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</si>
  <si>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</si>
  <si>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</si>
  <si>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</si>
  <si>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</si>
  <si>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</si>
  <si>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</si>
  <si>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</si>
  <si>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</si>
  <si>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</si>
  <si>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</si>
  <si>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</si>
  <si>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</si>
  <si>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</si>
  <si>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</si>
  <si>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</si>
  <si>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</si>
  <si>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</si>
  <si>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</si>
  <si>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</si>
  <si>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</si>
  <si>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</si>
  <si>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</si>
  <si>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</si>
  <si>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</si>
  <si>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</si>
  <si>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</si>
  <si>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</si>
  <si>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</si>
  <si>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</si>
  <si>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</si>
  <si>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</si>
  <si>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</si>
  <si>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</si>
  <si>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</si>
  <si>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</si>
  <si>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</si>
  <si>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</si>
  <si>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</si>
  <si>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</si>
  <si>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</si>
  <si>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</si>
  <si>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</si>
  <si>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</si>
  <si>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</si>
  <si>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</si>
  <si>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</si>
  <si>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</si>
  <si>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</si>
  <si>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</si>
  <si>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</si>
  <si>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</si>
  <si>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</si>
  <si>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</si>
  <si>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</si>
  <si>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</si>
  <si>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</si>
  <si>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</si>
  <si>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</si>
  <si>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</si>
  <si>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</si>
  <si>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</si>
  <si>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</si>
  <si>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</si>
  <si>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</si>
  <si>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</si>
  <si>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</si>
  <si>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</si>
  <si>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</si>
  <si>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</si>
  <si>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</si>
  <si>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</si>
  <si>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</si>
  <si>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</si>
  <si>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</si>
  <si>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</si>
  <si>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</si>
  <si>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</si>
  <si>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</si>
  <si>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</si>
  <si>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</si>
  <si>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</si>
  <si>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</si>
  <si>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</si>
  <si>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</si>
  <si>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</si>
  <si>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</si>
  <si>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</si>
  <si>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</si>
  <si>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</si>
  <si>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</si>
  <si>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</si>
  <si>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</si>
  <si>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</si>
  <si>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</si>
  <si>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</si>
  <si>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</si>
  <si>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</si>
  <si>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</si>
  <si>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</si>
  <si>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</si>
  <si>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</si>
  <si>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</si>
  <si>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</si>
  <si>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</si>
  <si>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</si>
  <si>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</si>
  <si>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</si>
  <si>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</si>
  <si>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</si>
  <si>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</si>
  <si>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</si>
  <si>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</si>
  <si>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</si>
  <si>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</si>
  <si>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</si>
  <si>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</si>
  <si>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</si>
  <si>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</si>
  <si>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</si>
  <si>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</si>
  <si>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</si>
  <si>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</si>
  <si>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</si>
  <si>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</si>
  <si>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</si>
  <si>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</si>
  <si>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</si>
  <si>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</si>
  <si>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</si>
  <si>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</si>
  <si>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</si>
  <si>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</si>
  <si>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</si>
  <si>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</si>
  <si>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</si>
  <si>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</si>
  <si>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</si>
  <si>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</si>
  <si>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</si>
  <si>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</si>
  <si>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</si>
  <si>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</si>
  <si>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</si>
  <si>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</si>
  <si>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</si>
  <si>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</si>
  <si>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</si>
  <si>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</si>
  <si>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</si>
  <si>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</si>
  <si>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</si>
  <si>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</si>
  <si>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</si>
  <si>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</si>
  <si>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</si>
  <si>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</si>
  <si>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</si>
  <si>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</si>
  <si>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</si>
  <si>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</si>
  <si>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</si>
  <si>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</si>
  <si>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</si>
  <si>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</si>
  <si>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</si>
  <si>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</si>
  <si>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</si>
  <si>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</si>
  <si>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</si>
  <si>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</si>
  <si>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</si>
  <si>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</si>
  <si>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</si>
  <si>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</si>
  <si>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</si>
  <si>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</si>
  <si>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</si>
  <si>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</si>
  <si>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</si>
  <si>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</si>
  <si>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</si>
  <si>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</si>
  <si>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</si>
  <si>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</si>
  <si>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</si>
  <si>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</si>
  <si>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</si>
  <si>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</si>
  <si>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</si>
  <si>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</si>
  <si>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</si>
  <si>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</si>
  <si>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</si>
  <si>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</si>
  <si>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</si>
  <si>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</si>
  <si>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</si>
  <si>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</si>
  <si>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</si>
  <si>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</si>
  <si>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</si>
  <si>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</si>
  <si>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</si>
  <si>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</si>
  <si>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</si>
  <si>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</si>
  <si>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</si>
  <si>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</si>
  <si>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</si>
  <si>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</si>
  <si>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</si>
  <si>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</si>
  <si>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</si>
  <si>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</si>
  <si>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</si>
  <si>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</si>
  <si>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</si>
  <si>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</si>
  <si>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</si>
  <si>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</si>
  <si>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</si>
  <si>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</si>
  <si>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</si>
  <si>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</si>
  <si>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</si>
  <si>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</si>
  <si>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</si>
  <si>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</si>
  <si>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</si>
  <si>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</si>
  <si>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</si>
  <si>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</si>
  <si>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</si>
  <si>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</si>
  <si>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</si>
  <si>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</si>
  <si>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</si>
  <si>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</si>
  <si>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</si>
  <si>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</si>
  <si>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</si>
  <si>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</si>
  <si>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</si>
  <si>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</si>
  <si>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</si>
  <si>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</si>
  <si>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</si>
  <si>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</si>
  <si>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</si>
  <si>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</si>
  <si>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</si>
  <si>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</si>
  <si>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</si>
  <si>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</si>
  <si>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</si>
  <si>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</si>
  <si>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</si>
  <si>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</si>
  <si>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</si>
  <si>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</si>
  <si>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</si>
  <si>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</si>
  <si>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</si>
  <si>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</si>
  <si>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</si>
  <si>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</si>
  <si>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</si>
  <si>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</si>
  <si>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</si>
  <si>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</si>
  <si>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</si>
  <si>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</si>
  <si>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</si>
  <si>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</si>
  <si>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</si>
  <si>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</si>
  <si>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</si>
  <si>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</si>
  <si>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</si>
  <si>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</si>
  <si>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</si>
  <si>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</si>
  <si>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</si>
  <si>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</si>
  <si>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</si>
  <si>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</si>
  <si>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</si>
  <si>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</si>
  <si>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</si>
  <si>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</si>
  <si>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</si>
  <si>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</si>
  <si>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</si>
  <si>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</si>
  <si>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</si>
  <si>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</si>
  <si>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</si>
  <si>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</si>
  <si>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</si>
  <si>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</si>
  <si>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</si>
  <si>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</si>
  <si>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</si>
  <si>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</si>
  <si>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</si>
  <si>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</si>
  <si>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</si>
  <si>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</si>
  <si>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</si>
  <si>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</si>
  <si>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</si>
  <si>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</si>
  <si>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</si>
  <si>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</si>
  <si>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</si>
  <si>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</si>
  <si>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</si>
  <si>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</si>
  <si>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</si>
  <si>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</si>
  <si>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</si>
  <si>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</si>
  <si>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</si>
  <si>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</si>
  <si>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</si>
  <si>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</si>
  <si>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</si>
  <si>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</si>
  <si>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</si>
  <si>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</si>
  <si>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</si>
  <si>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</si>
  <si>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</si>
  <si>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</si>
  <si>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</si>
  <si>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</si>
  <si>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</si>
  <si>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</si>
  <si>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</si>
  <si>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</si>
  <si>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</si>
  <si>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</si>
  <si>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</si>
  <si>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</si>
  <si>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</si>
  <si>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</si>
  <si>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</si>
  <si>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</si>
  <si>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</si>
  <si>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</si>
  <si>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</si>
  <si>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</si>
  <si>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</si>
  <si>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</si>
  <si>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</si>
  <si>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</si>
  <si>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</si>
  <si>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</si>
  <si>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</si>
  <si>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</si>
  <si>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</si>
  <si>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</si>
  <si>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</si>
  <si>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</si>
  <si>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</si>
  <si>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</si>
  <si>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</si>
  <si>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</si>
  <si>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</si>
  <si>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</si>
  <si>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</si>
  <si>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</si>
  <si>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</si>
  <si>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</si>
  <si>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</si>
  <si>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</si>
  <si>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</si>
  <si>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</si>
  <si>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</si>
  <si>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</si>
  <si>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</si>
  <si>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</si>
  <si>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</si>
  <si>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</si>
  <si>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</si>
  <si>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</si>
  <si>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</si>
  <si>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</si>
  <si>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</si>
  <si>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</si>
  <si>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</si>
  <si>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</si>
  <si>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</si>
  <si>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</si>
  <si>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</si>
  <si>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</si>
  <si>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</si>
  <si>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</si>
  <si>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</si>
  <si>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</si>
  <si>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</si>
  <si>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</si>
  <si>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</si>
  <si>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</si>
  <si>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</si>
  <si>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</si>
  <si>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</si>
  <si>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</si>
  <si>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</si>
  <si>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</si>
  <si>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</si>
  <si>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</si>
  <si>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</si>
  <si>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</si>
  <si>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</si>
  <si>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</si>
  <si>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</si>
  <si>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</si>
  <si>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</si>
  <si>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</si>
  <si>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</si>
  <si>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</si>
  <si>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</si>
  <si>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</si>
  <si>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</si>
  <si>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</si>
  <si>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</si>
  <si>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</si>
  <si>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</si>
  <si>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</si>
  <si>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</si>
  <si>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</si>
  <si>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</si>
  <si>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</si>
  <si>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</si>
  <si>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</si>
  <si>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</si>
  <si>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</si>
  <si>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</si>
  <si>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</si>
  <si>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</si>
  <si>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</si>
  <si>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</si>
  <si>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</si>
  <si>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</si>
  <si>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</si>
  <si>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</si>
  <si>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</si>
  <si>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</si>
  <si>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</si>
  <si>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</si>
  <si>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</si>
  <si>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</si>
  <si>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</si>
  <si>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</si>
  <si>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</si>
  <si>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</si>
  <si>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</si>
  <si>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</si>
  <si>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</si>
  <si>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</si>
  <si>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</si>
  <si>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</si>
  <si>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</si>
  <si>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</si>
  <si>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</si>
  <si>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</si>
  <si>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</si>
  <si>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</si>
  <si>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</si>
  <si>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</si>
  <si>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</si>
  <si>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</si>
  <si>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</si>
  <si>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</si>
  <si>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</si>
  <si>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</si>
  <si>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</si>
  <si>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</si>
  <si>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</si>
  <si>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</si>
  <si>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</si>
  <si>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</si>
  <si>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</si>
  <si>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</si>
  <si>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</si>
  <si>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</si>
  <si>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</si>
  <si>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</si>
  <si>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</si>
  <si>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</si>
  <si>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</si>
  <si>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</si>
  <si>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</si>
  <si>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</si>
  <si>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</si>
  <si>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</si>
  <si>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</si>
  <si>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</si>
  <si>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</si>
  <si>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</si>
  <si>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</si>
  <si>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</si>
  <si>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</si>
  <si>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</si>
  <si>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</si>
  <si>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</si>
  <si>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</si>
  <si>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</si>
  <si>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</si>
  <si>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</si>
  <si>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</si>
  <si>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</si>
  <si>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</si>
  <si>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</si>
  <si>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</si>
  <si>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</si>
  <si>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</si>
  <si>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</si>
  <si>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</si>
  <si>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</si>
  <si>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</si>
  <si>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</si>
  <si>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</si>
  <si>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</si>
  <si>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</si>
  <si>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</si>
  <si>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</si>
  <si>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</si>
  <si>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</si>
  <si>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</si>
  <si>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</si>
  <si>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</si>
  <si>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</si>
  <si>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</si>
  <si>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</si>
  <si>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</si>
  <si>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</si>
  <si>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</si>
  <si>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</si>
  <si>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</si>
  <si>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</si>
  <si>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</si>
  <si>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</si>
  <si>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</si>
  <si>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</si>
  <si>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</si>
  <si>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</si>
  <si>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</si>
  <si>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</si>
  <si>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</si>
  <si>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</si>
  <si>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</si>
  <si>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</si>
  <si>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</si>
  <si>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</si>
  <si>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</si>
  <si>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</si>
  <si>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</si>
  <si>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</si>
  <si>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</si>
  <si>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</si>
  <si>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</si>
  <si>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</si>
  <si>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</si>
  <si>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</si>
  <si>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</si>
  <si>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</si>
  <si>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</si>
  <si>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</si>
  <si>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</si>
  <si>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</si>
  <si>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</si>
  <si>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</si>
  <si>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</si>
  <si>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</si>
  <si>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</si>
  <si>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</si>
  <si>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</si>
  <si>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</si>
  <si>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</si>
  <si>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</si>
  <si>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</si>
  <si>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</si>
  <si>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</si>
  <si>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</si>
  <si>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</si>
  <si>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</si>
  <si>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</si>
  <si>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</si>
  <si>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</si>
  <si>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</si>
  <si>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</si>
  <si>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</si>
  <si>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</si>
  <si>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</si>
  <si>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</si>
  <si>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</si>
  <si>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</si>
  <si>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</si>
  <si>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</si>
  <si>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</si>
  <si>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</si>
  <si>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</si>
  <si>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</si>
  <si>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</si>
  <si>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</si>
  <si>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</si>
  <si>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</si>
  <si>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</si>
  <si>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</si>
  <si>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</si>
  <si>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</si>
  <si>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</si>
  <si>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</si>
  <si>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</si>
  <si>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</si>
  <si>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</si>
  <si>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</si>
  <si>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</si>
  <si>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</si>
  <si>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</si>
  <si>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</si>
  <si>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</si>
  <si>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</si>
  <si>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</si>
  <si>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</si>
  <si>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</si>
  <si>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</si>
  <si>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</si>
  <si>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</si>
  <si>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</si>
  <si>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</si>
  <si>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</si>
  <si>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</si>
  <si>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</si>
  <si>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</si>
  <si>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</si>
  <si>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</si>
  <si>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</si>
  <si>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</si>
  <si>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</si>
  <si>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</si>
  <si>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</si>
  <si>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</si>
  <si>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</si>
  <si>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</si>
  <si>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</si>
  <si>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</si>
  <si>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</si>
  <si>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</si>
  <si>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</si>
  <si>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</si>
  <si>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</si>
  <si>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</si>
  <si>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</si>
  <si>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</si>
  <si>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</si>
  <si>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</si>
  <si>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</si>
  <si>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</si>
  <si>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</si>
  <si>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</si>
  <si>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</si>
  <si>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</si>
  <si>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</si>
  <si>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</si>
  <si>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</si>
  <si>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</si>
  <si>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</si>
  <si>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</si>
  <si>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</si>
  <si>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</si>
  <si>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</si>
  <si>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</si>
  <si>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</si>
  <si>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</si>
  <si>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</si>
  <si>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</si>
  <si>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</si>
  <si>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</si>
  <si>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</si>
  <si>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</si>
  <si>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</si>
  <si>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</si>
  <si>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</si>
  <si>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</si>
  <si>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</si>
  <si>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</si>
  <si>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</si>
  <si>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</si>
  <si>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</si>
  <si>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</si>
  <si>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</si>
  <si>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</si>
  <si>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</si>
  <si>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</si>
  <si>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</si>
  <si>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</si>
  <si>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</si>
  <si>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</si>
  <si>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</si>
  <si>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</si>
  <si>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</si>
  <si>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</si>
  <si>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</si>
  <si>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</si>
  <si>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</si>
  <si>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</si>
  <si>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</si>
  <si>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</si>
  <si>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</si>
  <si>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</si>
  <si>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</si>
  <si>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</si>
  <si>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</si>
  <si>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</si>
  <si>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</si>
  <si>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</si>
  <si>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</si>
  <si>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</si>
  <si>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</si>
  <si>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</si>
  <si>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</si>
  <si>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</si>
  <si>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</si>
  <si>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</si>
  <si>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</si>
  <si>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</si>
  <si>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</si>
  <si>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</si>
  <si>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</si>
  <si>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</si>
  <si>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</si>
  <si>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</si>
  <si>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</si>
  <si>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</si>
  <si>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</si>
  <si>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</si>
  <si>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</si>
  <si>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</si>
  <si>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</si>
  <si>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</si>
  <si>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</si>
  <si>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</si>
  <si>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</si>
  <si>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</si>
  <si>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</si>
  <si>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</si>
  <si>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</si>
  <si>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</si>
  <si>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</si>
  <si>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</si>
  <si>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</si>
  <si>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</si>
  <si>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</si>
  <si>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</si>
  <si>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</si>
  <si>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</si>
  <si>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</si>
  <si>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</si>
  <si>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</si>
  <si>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</si>
  <si>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</si>
  <si>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</si>
  <si>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</si>
  <si>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</si>
  <si>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</si>
  <si>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</si>
  <si>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</si>
  <si>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</si>
  <si>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</si>
  <si>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</si>
  <si>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</si>
  <si>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</si>
  <si>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</si>
  <si>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</si>
  <si>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</si>
  <si>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</si>
  <si>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</si>
  <si>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</si>
  <si>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</si>
  <si>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</si>
  <si>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</si>
  <si>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</si>
  <si>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</si>
  <si>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</si>
  <si>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</si>
  <si>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</si>
  <si>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</si>
  <si>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</si>
  <si>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</si>
  <si>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</si>
  <si>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</si>
  <si>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</si>
  <si>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</si>
  <si>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</si>
  <si>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</si>
  <si>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</si>
  <si>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</si>
  <si>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</si>
  <si>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</si>
  <si>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</si>
  <si>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</si>
  <si>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</si>
  <si>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</si>
  <si>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</si>
  <si>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</si>
  <si>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</si>
  <si>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</si>
  <si>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</si>
  <si>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</si>
  <si>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</si>
  <si>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</si>
  <si>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</si>
  <si>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</si>
  <si>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</si>
  <si>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</si>
  <si>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</si>
  <si>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</si>
  <si>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</si>
  <si>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</si>
  <si>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</si>
  <si>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</si>
  <si>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</si>
  <si>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</si>
  <si>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</si>
  <si>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</si>
  <si>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</si>
  <si>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</si>
  <si>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</si>
  <si>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</si>
  <si>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</si>
  <si>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</si>
  <si>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</si>
  <si>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</si>
  <si>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</si>
  <si>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</si>
  <si>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</si>
  <si>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</si>
  <si>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</si>
  <si>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</si>
  <si>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</si>
  <si>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</si>
  <si>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</si>
  <si>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</si>
  <si>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</si>
  <si>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</si>
  <si>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</si>
  <si>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</si>
  <si>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</si>
  <si>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</si>
  <si>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</si>
  <si>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</si>
  <si>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</si>
  <si>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</si>
  <si>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</si>
  <si>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</si>
  <si>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</si>
  <si>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</si>
  <si>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</si>
  <si>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</si>
  <si>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</si>
  <si>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</si>
  <si>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</si>
  <si>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</si>
  <si>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</si>
  <si>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</si>
  <si>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</si>
  <si>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</si>
  <si>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</si>
  <si>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</si>
  <si>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</si>
  <si>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</si>
  <si>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</si>
  <si>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</si>
  <si>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</si>
  <si>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</si>
  <si>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</si>
  <si>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</si>
  <si>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</si>
  <si>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</si>
  <si>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</si>
  <si>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</si>
  <si>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</si>
  <si>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</si>
  <si>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</si>
  <si>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</si>
  <si>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</si>
  <si>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</si>
  <si>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</si>
  <si>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</si>
  <si>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</si>
  <si>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</si>
  <si>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</si>
  <si>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</si>
  <si>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</si>
  <si>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</si>
  <si>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</si>
  <si>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</si>
  <si>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</si>
  <si>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</si>
  <si>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</si>
  <si>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</si>
  <si>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</si>
  <si>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</si>
  <si>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</si>
  <si>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</si>
  <si>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</si>
  <si>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</si>
  <si>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</si>
  <si>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</si>
  <si>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</si>
  <si>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</si>
  <si>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</si>
  <si>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</si>
  <si>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</si>
  <si>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</si>
  <si>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</si>
  <si>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</si>
  <si>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</si>
  <si>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</si>
  <si>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</si>
  <si>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</si>
  <si>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</si>
  <si>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</si>
  <si>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</si>
  <si>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</si>
  <si>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</si>
  <si>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</si>
  <si>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</si>
  <si>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</si>
  <si>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</si>
  <si>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</si>
  <si>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</si>
  <si>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</si>
  <si>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</si>
  <si>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</si>
  <si>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</si>
  <si>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</si>
  <si>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</si>
  <si>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</si>
  <si>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</si>
  <si>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</si>
  <si>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</si>
  <si>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</si>
  <si>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</si>
  <si>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</si>
  <si>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</si>
  <si>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</si>
  <si>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</si>
  <si>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</si>
  <si>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</si>
  <si>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</si>
  <si>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</si>
  <si>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</si>
  <si>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</si>
  <si>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</si>
  <si>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</si>
  <si>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</si>
  <si>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</si>
  <si>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</si>
  <si>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</si>
  <si>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</si>
  <si>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</si>
  <si>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</si>
  <si>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</si>
  <si>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</si>
  <si>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</si>
  <si>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</si>
  <si>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</si>
  <si>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</si>
  <si>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</si>
  <si>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</si>
  <si>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</si>
  <si>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</si>
  <si>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</si>
  <si>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</si>
  <si>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</si>
  <si>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</si>
  <si>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</si>
  <si>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</si>
  <si>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</si>
  <si>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</si>
  <si>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</si>
  <si>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</si>
  <si>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</si>
  <si>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</si>
  <si>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</si>
  <si>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</si>
  <si>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</si>
  <si>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</si>
  <si>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</si>
  <si>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</si>
  <si>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</si>
  <si>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</si>
  <si>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</si>
  <si>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</si>
  <si>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</si>
  <si>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</si>
  <si>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</si>
  <si>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</si>
  <si>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</si>
  <si>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</si>
  <si>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</si>
  <si>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</si>
  <si>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</si>
  <si>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</si>
  <si>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</si>
  <si>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</si>
  <si>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</si>
  <si>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</si>
  <si>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</si>
  <si>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</si>
  <si>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</si>
  <si>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</si>
  <si>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</si>
  <si>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</si>
  <si>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</si>
  <si>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</si>
  <si>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</si>
  <si>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</si>
  <si>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</si>
  <si>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</si>
  <si>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</si>
  <si>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</si>
  <si>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</si>
  <si>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</si>
  <si>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</si>
  <si>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</si>
  <si>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</si>
  <si>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</si>
  <si>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</si>
  <si>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</si>
  <si>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</si>
  <si>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</si>
  <si>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</si>
  <si>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</si>
  <si>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</si>
  <si>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</si>
  <si>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</si>
  <si>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</si>
  <si>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</si>
  <si>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</si>
  <si>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</si>
  <si>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</si>
  <si>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</si>
  <si>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</si>
  <si>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</si>
  <si>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</si>
  <si>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</si>
  <si>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</si>
  <si>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</si>
  <si>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</si>
  <si>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</si>
  <si>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</si>
  <si>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</si>
  <si>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</si>
  <si>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</si>
  <si>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</si>
  <si>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</si>
  <si>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</si>
  <si>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</si>
  <si>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</si>
  <si>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</si>
  <si>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</si>
  <si>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</si>
  <si>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</si>
  <si>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</si>
  <si>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</si>
  <si>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</si>
  <si>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</si>
  <si>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</si>
  <si>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</si>
  <si>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</si>
  <si>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</si>
  <si>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</si>
  <si>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</si>
  <si>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</si>
  <si>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</si>
  <si>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</si>
  <si>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</si>
  <si>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</si>
  <si>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</si>
  <si>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</si>
  <si>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</si>
  <si>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</si>
  <si>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</si>
  <si>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</si>
  <si>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</si>
  <si>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</si>
  <si>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</si>
  <si>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</si>
  <si>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</si>
  <si>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</si>
  <si>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</si>
  <si>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</si>
  <si>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</si>
  <si>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</si>
  <si>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</si>
  <si>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</si>
  <si>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</si>
  <si>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</si>
  <si>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</si>
  <si>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</si>
  <si>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</si>
  <si>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</si>
  <si>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</si>
  <si>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</si>
  <si>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</si>
  <si>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</si>
  <si>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</si>
  <si>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</si>
  <si>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</si>
  <si>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</si>
  <si>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</si>
  <si>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</si>
  <si>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</si>
  <si>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</si>
  <si>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</si>
  <si>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</si>
  <si>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</si>
  <si>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</si>
  <si>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</si>
  <si>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</si>
  <si>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</si>
  <si>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</si>
  <si>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</si>
  <si>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</si>
  <si>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</si>
  <si>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</si>
  <si>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</si>
  <si>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</si>
  <si>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</si>
  <si>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</si>
  <si>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</si>
  <si>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</si>
  <si>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</si>
  <si>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</si>
  <si>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</si>
  <si>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</si>
  <si>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</si>
  <si>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</si>
  <si>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</si>
  <si>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</si>
  <si>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</si>
  <si>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</si>
  <si>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</si>
  <si>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</si>
  <si>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</si>
  <si>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</si>
  <si>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</si>
  <si>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</si>
  <si>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</si>
  <si>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</si>
  <si>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</si>
  <si>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</si>
  <si>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</si>
  <si>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</si>
  <si>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</si>
  <si>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</si>
  <si>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</si>
  <si>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</si>
  <si>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</si>
  <si>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</si>
  <si>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</si>
  <si>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</si>
  <si>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</si>
  <si>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</si>
  <si>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</si>
  <si>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</si>
  <si>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</si>
  <si>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</si>
  <si>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</si>
  <si>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</si>
  <si>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</si>
  <si>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</si>
  <si>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</si>
  <si>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</si>
  <si>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</si>
  <si>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</si>
  <si>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</si>
  <si>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</si>
  <si>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</si>
  <si>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</si>
  <si>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</si>
  <si>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</si>
  <si>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</si>
  <si>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</si>
  <si>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</si>
  <si>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</si>
  <si>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</si>
  <si>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</si>
  <si>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</si>
  <si>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</si>
  <si>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</si>
  <si>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</si>
  <si>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</si>
  <si>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</si>
  <si>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</si>
  <si>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</si>
  <si>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</si>
  <si>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</si>
  <si>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</si>
  <si>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</si>
  <si>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</si>
  <si>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</si>
  <si>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</si>
  <si>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</si>
  <si>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</si>
  <si>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</si>
  <si>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</si>
  <si>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</si>
  <si>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</si>
  <si>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</si>
  <si>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</si>
  <si>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</si>
  <si>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</si>
  <si>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</si>
  <si>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</si>
  <si>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</si>
  <si>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</si>
  <si>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</si>
  <si>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</si>
  <si>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</si>
  <si>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</si>
  <si>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</si>
  <si>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</si>
  <si>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</si>
  <si>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</si>
  <si>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</si>
  <si>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</si>
  <si>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</si>
  <si>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</si>
  <si>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</si>
  <si>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</si>
  <si>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</si>
  <si>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</si>
  <si>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</si>
  <si>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</si>
  <si>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</si>
  <si>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</si>
  <si>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</si>
  <si>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</si>
  <si>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</si>
  <si>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</si>
  <si>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</si>
  <si>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</si>
  <si>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</si>
  <si>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</si>
  <si>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</si>
  <si>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</si>
  <si>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</si>
  <si>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</si>
  <si>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</si>
  <si>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</si>
  <si>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</si>
  <si>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</si>
  <si>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</si>
  <si>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</si>
  <si>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</si>
  <si>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</si>
  <si>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</si>
  <si>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</si>
  <si>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</si>
  <si>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</si>
  <si>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</si>
  <si>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</si>
  <si>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</si>
  <si>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</si>
  <si>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</si>
  <si>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</si>
  <si>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</si>
  <si>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</si>
  <si>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</si>
  <si>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</si>
  <si>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</si>
  <si>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</si>
  <si>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</si>
  <si>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</si>
  <si>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</si>
  <si>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</si>
  <si>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</si>
  <si>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</si>
  <si>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</si>
  <si>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</si>
  <si>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</si>
  <si>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</si>
  <si>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</si>
  <si>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</si>
  <si>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</si>
  <si>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</si>
  <si>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</si>
  <si>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</si>
  <si>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</si>
  <si>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</si>
  <si>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</si>
  <si>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</si>
  <si>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</si>
  <si>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</si>
  <si>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</si>
  <si>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</si>
  <si>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</si>
  <si>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</si>
  <si>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</si>
  <si>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</si>
  <si>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</si>
  <si>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</si>
  <si>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</si>
  <si>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</si>
  <si>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</si>
  <si>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</si>
  <si>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</si>
  <si>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</si>
  <si>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</si>
  <si>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</si>
  <si>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</si>
  <si>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</si>
  <si>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</si>
  <si>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</si>
  <si>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</si>
  <si>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</si>
  <si>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</si>
  <si>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</si>
  <si>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</si>
  <si>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</si>
  <si>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</si>
  <si>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</si>
  <si>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</si>
  <si>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</si>
  <si>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</si>
  <si>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</si>
  <si>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</si>
  <si>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</si>
  <si>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</si>
  <si>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</si>
  <si>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</si>
  <si>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</si>
  <si>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</si>
  <si>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</si>
  <si>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</si>
  <si>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</si>
  <si>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</si>
  <si>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</si>
  <si>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</si>
  <si>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</si>
  <si>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</si>
  <si>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</si>
  <si>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</si>
  <si>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</si>
  <si>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</si>
  <si>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</si>
  <si>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</si>
  <si>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</si>
  <si>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</si>
  <si>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</si>
  <si>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</si>
  <si>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</si>
  <si>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</si>
  <si>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</si>
  <si>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</si>
  <si>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</si>
  <si>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</si>
  <si>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</si>
  <si>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</si>
  <si>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</si>
  <si>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</si>
  <si>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</si>
  <si>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</si>
  <si>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</si>
  <si>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</si>
  <si>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</si>
  <si>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</si>
  <si>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</si>
  <si>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</si>
  <si>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</si>
  <si>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</si>
  <si>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</si>
  <si>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</si>
  <si>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</si>
  <si>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</si>
  <si>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</si>
  <si>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</si>
  <si>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</si>
  <si>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</si>
  <si>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</si>
  <si>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</si>
  <si>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</si>
  <si>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</si>
  <si>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</si>
  <si>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</si>
  <si>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</si>
  <si>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</si>
  <si>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</si>
  <si>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</si>
  <si>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</si>
  <si>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</si>
  <si>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</si>
  <si>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</si>
  <si>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</si>
  <si>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</si>
  <si>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</si>
  <si>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</si>
  <si>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</si>
  <si>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</si>
  <si>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</si>
  <si>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</si>
  <si>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</si>
  <si>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</si>
  <si>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</si>
  <si>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</si>
  <si>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</si>
  <si>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</si>
  <si>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</si>
  <si>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</si>
  <si>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</si>
  <si>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</si>
  <si>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</si>
  <si>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</si>
  <si>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</si>
  <si>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</si>
  <si>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</si>
  <si>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</si>
  <si>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</si>
  <si>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</si>
  <si>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</si>
  <si>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</si>
  <si>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</si>
  <si>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</si>
  <si>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</si>
  <si>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</si>
  <si>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</si>
  <si>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</si>
  <si>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</si>
  <si>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</si>
  <si>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</si>
  <si>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</si>
  <si>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</si>
  <si>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</si>
  <si>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</si>
  <si>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</si>
  <si>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</si>
  <si>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</si>
  <si>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</si>
  <si>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</si>
  <si>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</si>
  <si>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</si>
  <si>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</si>
  <si>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</si>
  <si>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</si>
  <si>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</si>
  <si>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</si>
  <si>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</si>
  <si>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</si>
  <si>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</si>
  <si>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</si>
  <si>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</si>
  <si>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</si>
  <si>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</si>
  <si>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</si>
  <si>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</si>
  <si>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</si>
  <si>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</si>
  <si>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</si>
  <si>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</si>
  <si>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</si>
  <si>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</si>
  <si>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</si>
  <si>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</si>
  <si>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</si>
  <si>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</si>
  <si>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</si>
  <si>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</si>
  <si>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</si>
  <si>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</si>
  <si>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</si>
  <si>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</si>
  <si>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</si>
  <si>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</si>
  <si>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</si>
  <si>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</si>
  <si>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</si>
  <si>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</si>
  <si>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</si>
  <si>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</si>
  <si>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</si>
  <si>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</si>
  <si>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</si>
  <si>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</si>
  <si>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</si>
  <si>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</si>
  <si>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</si>
  <si>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</si>
  <si>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</si>
  <si>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</si>
  <si>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</si>
  <si>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</si>
  <si>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</si>
  <si>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</si>
  <si>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</si>
  <si>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</si>
  <si>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</si>
  <si>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</si>
  <si>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</si>
  <si>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</si>
  <si>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</si>
  <si>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</si>
  <si>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</si>
  <si>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</si>
  <si>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</si>
  <si>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</si>
  <si>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</si>
  <si>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</si>
  <si>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</si>
  <si>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</si>
  <si>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</si>
  <si>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</si>
  <si>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</si>
  <si>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</si>
  <si>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</si>
  <si>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</si>
  <si>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</si>
  <si>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</si>
  <si>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</si>
  <si>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</si>
  <si>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</si>
  <si>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</si>
  <si>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</si>
  <si>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</si>
  <si>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</si>
  <si>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</si>
  <si>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</si>
  <si>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</si>
  <si>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</si>
  <si>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</si>
  <si>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</si>
  <si>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</si>
  <si>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</si>
  <si>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</si>
  <si>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</si>
  <si>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</si>
  <si>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</si>
  <si>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</si>
  <si>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</si>
  <si>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</si>
  <si>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</si>
  <si>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</si>
  <si>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</si>
  <si>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</si>
  <si>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</si>
  <si>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</si>
  <si>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</si>
  <si>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</si>
  <si>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</si>
  <si>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</si>
  <si>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</si>
  <si>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</si>
  <si>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</si>
  <si>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</si>
  <si>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</si>
  <si>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</si>
  <si>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</si>
  <si>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</si>
  <si>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</si>
  <si>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</si>
  <si>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</si>
  <si>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</si>
  <si>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</si>
  <si>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</si>
  <si>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</si>
  <si>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</si>
  <si>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</si>
  <si>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</si>
  <si>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</si>
  <si>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</si>
  <si>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</si>
  <si>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</si>
  <si>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</si>
  <si>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</si>
  <si>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</si>
  <si>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</si>
  <si>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</si>
  <si>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</si>
  <si>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</si>
  <si>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</si>
  <si>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</si>
  <si>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</si>
  <si>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</si>
  <si>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</si>
  <si>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</si>
  <si>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</si>
  <si>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</si>
  <si>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</si>
  <si>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</si>
  <si>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</si>
  <si>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</si>
  <si>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</si>
  <si>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</si>
  <si>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</si>
  <si>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</si>
  <si>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</si>
  <si>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</si>
  <si>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</si>
  <si>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</si>
  <si>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</si>
  <si>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</si>
  <si>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</si>
  <si>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</si>
  <si>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</si>
  <si>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</si>
  <si>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</si>
  <si>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</si>
  <si>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</si>
  <si>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</si>
  <si>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</si>
  <si>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</si>
  <si>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</si>
  <si>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</si>
  <si>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</si>
  <si>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</si>
  <si>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</si>
  <si>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</si>
  <si>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</si>
  <si>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</si>
  <si>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</si>
  <si>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</si>
  <si>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</si>
  <si>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</si>
  <si>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</si>
  <si>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</si>
  <si>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</si>
  <si>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</si>
  <si>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</si>
  <si>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</si>
  <si>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</si>
  <si>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</si>
  <si>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</si>
  <si>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</si>
  <si>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</si>
  <si>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</si>
  <si>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</si>
  <si>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</si>
  <si>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</si>
  <si>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</si>
  <si>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</si>
  <si>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</si>
  <si>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</si>
  <si>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</si>
  <si>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</si>
  <si>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</si>
  <si>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</si>
  <si>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</si>
  <si>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</si>
  <si>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</si>
  <si>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</si>
  <si>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</si>
  <si>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</si>
  <si>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</si>
  <si>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</si>
  <si>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</si>
  <si>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</si>
  <si>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</si>
  <si>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</si>
  <si>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</si>
  <si>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</si>
  <si>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</si>
  <si>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</si>
  <si>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</si>
  <si>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</si>
  <si>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</si>
  <si>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</si>
  <si>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</si>
  <si>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</si>
  <si>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</si>
  <si>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</si>
  <si>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</si>
  <si>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</si>
  <si>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</si>
  <si>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</si>
  <si>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</si>
  <si>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</si>
  <si>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</si>
  <si>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</si>
  <si>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</si>
  <si>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</si>
  <si>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</si>
  <si>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</si>
  <si>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</si>
  <si>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</si>
  <si>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</si>
  <si>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</si>
  <si>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</si>
  <si>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</si>
  <si>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</si>
  <si>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</si>
  <si>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</si>
  <si>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</si>
  <si>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</si>
  <si>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</si>
  <si>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</si>
  <si>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</si>
  <si>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</si>
  <si>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</si>
  <si>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</si>
  <si>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</si>
  <si>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</si>
  <si>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</si>
  <si>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</si>
  <si>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</si>
  <si>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</si>
  <si>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</si>
  <si>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</si>
  <si>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</si>
  <si>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</si>
  <si>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</si>
  <si>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</si>
  <si>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</si>
  <si>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</si>
  <si>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</si>
  <si>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</si>
  <si>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</si>
  <si>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</si>
  <si>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</si>
  <si>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</si>
  <si>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</si>
  <si>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</si>
  <si>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</si>
  <si>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</si>
  <si>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</si>
  <si>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</si>
  <si>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</si>
  <si>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</si>
  <si>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</si>
  <si>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</si>
  <si>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</si>
  <si>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</si>
  <si>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</si>
  <si>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</si>
  <si>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</si>
  <si>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</si>
  <si>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</si>
  <si>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</si>
  <si>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</si>
  <si>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</si>
  <si>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</si>
  <si>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</si>
  <si>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</si>
  <si>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</si>
  <si>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</si>
  <si>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</si>
  <si>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</si>
  <si>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</si>
  <si>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</si>
  <si>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</si>
  <si>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</si>
  <si>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</si>
  <si>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</si>
  <si>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</si>
  <si>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</si>
  <si>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</si>
  <si>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</si>
  <si>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</si>
  <si>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</si>
  <si>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</si>
  <si>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</si>
  <si>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</si>
  <si>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</si>
  <si>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</si>
  <si>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</si>
  <si>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</si>
  <si>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</si>
  <si>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</si>
  <si>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</si>
  <si>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</si>
  <si>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</si>
  <si>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</si>
  <si>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</si>
  <si>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</si>
  <si>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</si>
  <si>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</si>
  <si>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</si>
  <si>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</si>
  <si>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</si>
  <si>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</si>
  <si>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</si>
  <si>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</si>
  <si>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</si>
  <si>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</si>
  <si>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</si>
  <si>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</si>
  <si>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</si>
  <si>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</si>
  <si>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</si>
  <si>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</si>
  <si>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</si>
  <si>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</si>
  <si>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</si>
  <si>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</si>
  <si>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</si>
  <si>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</si>
  <si>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</si>
  <si>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</si>
  <si>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</si>
  <si>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</si>
  <si>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</si>
  <si>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</si>
  <si>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</si>
  <si>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</si>
  <si>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</si>
  <si>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</si>
  <si>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</si>
  <si>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</si>
  <si>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</si>
  <si>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</si>
  <si>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</si>
  <si>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</si>
  <si>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</si>
  <si>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</si>
  <si>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</si>
  <si>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</si>
  <si>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</si>
  <si>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</si>
  <si>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</si>
  <si>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</si>
  <si>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</si>
  <si>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</si>
  <si>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</si>
  <si>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</si>
  <si>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</si>
  <si>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</si>
  <si>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</si>
  <si>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</si>
  <si>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</si>
  <si>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</si>
  <si>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</si>
  <si>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</si>
  <si>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</si>
  <si>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</si>
  <si>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</si>
  <si>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</si>
  <si>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</si>
  <si>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</si>
  <si>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</si>
  <si>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</si>
  <si>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</si>
  <si>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</si>
  <si>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</si>
  <si>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</si>
  <si>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</si>
  <si>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</si>
  <si>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</si>
  <si>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</si>
  <si>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</si>
  <si>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</si>
  <si>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</si>
  <si>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</si>
  <si>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</si>
  <si>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</si>
  <si>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</si>
  <si>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</si>
  <si>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</si>
  <si>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</si>
  <si>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</si>
  <si>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</si>
  <si>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</si>
  <si>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</si>
  <si>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</si>
  <si>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</si>
  <si>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</si>
  <si>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</si>
  <si>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</si>
  <si>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</si>
  <si>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</si>
  <si>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</si>
  <si>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</si>
  <si>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</si>
  <si>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</si>
  <si>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</si>
  <si>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</si>
  <si>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</si>
  <si>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</si>
  <si>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</si>
  <si>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</si>
  <si>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</si>
  <si>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</si>
  <si>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</si>
  <si>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</si>
  <si>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</si>
  <si>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</si>
  <si>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</si>
  <si>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</si>
  <si>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</si>
  <si>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</si>
  <si>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</si>
  <si>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</si>
  <si>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</si>
  <si>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</si>
  <si>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</si>
  <si>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</si>
  <si>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</si>
  <si>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</si>
  <si>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</si>
  <si>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</si>
  <si>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</si>
  <si>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</si>
  <si>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</si>
  <si>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</si>
  <si>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</si>
  <si>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</si>
  <si>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</si>
  <si>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</si>
  <si>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</si>
  <si>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</si>
  <si>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</si>
  <si>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</si>
  <si>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</si>
  <si>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</si>
  <si>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</si>
  <si>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</si>
  <si>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</si>
  <si>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</si>
  <si>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</si>
  <si>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</si>
  <si>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</si>
  <si>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</si>
  <si>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</si>
  <si>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</si>
  <si>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</si>
  <si>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</si>
  <si>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</si>
  <si>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</si>
  <si>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</si>
  <si>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</si>
  <si>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</si>
  <si>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</si>
  <si>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</si>
  <si>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</si>
  <si>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</si>
  <si>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</si>
  <si>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</si>
  <si>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</si>
  <si>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</si>
  <si>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</si>
  <si>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</si>
  <si>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</si>
  <si>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</si>
  <si>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</si>
  <si>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</si>
  <si>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</si>
  <si>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</si>
  <si>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</si>
  <si>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</si>
  <si>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</si>
  <si>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</si>
  <si>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</si>
  <si>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</si>
  <si>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</si>
  <si>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</si>
  <si>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</si>
  <si>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</si>
  <si>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</si>
  <si>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</si>
  <si>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</si>
  <si>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</si>
  <si>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</si>
  <si>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</si>
  <si>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</si>
  <si>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</si>
  <si>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</si>
  <si>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</si>
  <si>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</si>
  <si>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</si>
  <si>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</si>
  <si>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</si>
  <si>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</si>
  <si>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</si>
  <si>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</si>
  <si>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</si>
  <si>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</si>
  <si>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</si>
  <si>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</si>
  <si>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</si>
  <si>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</si>
  <si>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</si>
  <si>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</si>
  <si>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</si>
  <si>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</si>
  <si>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</si>
  <si>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</si>
  <si>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</si>
  <si>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</si>
  <si>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</si>
  <si>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</si>
  <si>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</si>
  <si>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</si>
  <si>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</si>
  <si>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</si>
  <si>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</si>
  <si>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</si>
  <si>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</si>
  <si>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</si>
  <si>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</si>
  <si>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</si>
  <si>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</si>
  <si>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</si>
  <si>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</si>
  <si>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</si>
  <si>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</si>
  <si>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</si>
  <si>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</si>
  <si>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</si>
  <si>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</si>
  <si>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</si>
  <si>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</si>
  <si>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</si>
  <si>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</si>
  <si>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</si>
  <si>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</si>
  <si>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</si>
  <si>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</si>
  <si>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</si>
  <si>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</si>
  <si>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</si>
  <si>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</si>
  <si>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</si>
  <si>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</si>
  <si>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</si>
  <si>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</si>
  <si>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</si>
  <si>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</si>
  <si>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</si>
  <si>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</si>
  <si>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</si>
  <si>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</si>
  <si>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</si>
  <si>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</si>
  <si>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</si>
  <si>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</si>
  <si>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</si>
  <si>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</si>
  <si>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</si>
  <si>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</si>
  <si>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</si>
  <si>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</si>
  <si>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</si>
  <si>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</si>
  <si>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</si>
  <si>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</si>
  <si>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</si>
  <si>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</si>
  <si>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</si>
  <si>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</si>
  <si>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</si>
  <si>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</si>
  <si>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</si>
  <si>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</si>
  <si>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</si>
  <si>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</si>
  <si>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</si>
  <si>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</si>
  <si>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</si>
  <si>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</si>
  <si>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</si>
  <si>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</si>
  <si>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</si>
  <si>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</si>
  <si>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</si>
  <si>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</si>
  <si>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</si>
  <si>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</si>
  <si>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</si>
  <si>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</si>
  <si>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</si>
  <si>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</si>
  <si>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</si>
  <si>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</si>
  <si>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</si>
  <si>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</si>
  <si>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</si>
  <si>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</si>
  <si>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</si>
  <si>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</si>
  <si>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</si>
  <si>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</si>
  <si>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</si>
  <si>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</si>
  <si>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</si>
  <si>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</si>
  <si>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</si>
  <si>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</si>
  <si>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</si>
  <si>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</si>
  <si>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</si>
  <si>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</si>
  <si>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</si>
  <si>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</si>
  <si>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</si>
  <si>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</si>
  <si>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</si>
  <si>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</si>
  <si>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</si>
  <si>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</si>
  <si>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</si>
  <si>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</si>
  <si>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</si>
  <si>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</si>
  <si>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</si>
  <si>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</si>
  <si>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</si>
  <si>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</si>
  <si>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</si>
  <si>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</si>
  <si>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</si>
  <si>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</si>
  <si>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</si>
  <si>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</si>
  <si>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</si>
  <si>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</si>
  <si>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</si>
  <si>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</si>
  <si>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</si>
  <si>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</si>
  <si>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</si>
  <si>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</si>
  <si>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</si>
  <si>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</si>
  <si>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</si>
  <si>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</si>
  <si>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</si>
  <si>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</si>
  <si>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</si>
  <si>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</si>
  <si>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</si>
  <si>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</si>
  <si>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</si>
  <si>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</si>
  <si>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</si>
  <si>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</si>
  <si>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</si>
  <si>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</si>
  <si>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</si>
  <si>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</si>
  <si>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</si>
  <si>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</si>
  <si>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</si>
  <si>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</si>
  <si>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</si>
  <si>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</si>
  <si>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</si>
  <si>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</si>
  <si>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</si>
  <si>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</si>
  <si>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</si>
  <si>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</si>
  <si>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</si>
  <si>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</si>
  <si>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</si>
  <si>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</si>
  <si>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</si>
  <si>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</si>
  <si>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</si>
  <si>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</si>
  <si>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</si>
  <si>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</si>
  <si>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</si>
  <si>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</si>
  <si>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</si>
  <si>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</si>
  <si>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</si>
  <si>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</si>
  <si>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</si>
  <si>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</si>
  <si>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</si>
  <si>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</si>
  <si>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</si>
  <si>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</si>
  <si>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</si>
  <si>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</si>
  <si>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</si>
  <si>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</si>
  <si>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</si>
  <si>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</si>
  <si>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</si>
  <si>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</si>
  <si>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</si>
  <si>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</si>
  <si>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</si>
  <si>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</si>
  <si>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</si>
  <si>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</si>
  <si>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</si>
  <si>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</si>
  <si>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</si>
  <si>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</si>
  <si>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</si>
  <si>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</si>
  <si>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</si>
  <si>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</si>
  <si>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</si>
  <si>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</si>
  <si>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</si>
  <si>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</si>
  <si>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</si>
  <si>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</si>
  <si>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</si>
  <si>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</si>
  <si>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</si>
  <si>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</si>
  <si>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</si>
  <si>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</si>
  <si>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</si>
  <si>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</si>
  <si>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</si>
  <si>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</si>
  <si>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</si>
  <si>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</si>
  <si>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</si>
  <si>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</si>
  <si>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</si>
  <si>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</si>
  <si>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</si>
  <si>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</si>
  <si>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</si>
  <si>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</si>
  <si>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</si>
  <si>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</si>
  <si>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</si>
  <si>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</si>
  <si>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</si>
  <si>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</si>
  <si>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</si>
  <si>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</si>
  <si>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</si>
  <si>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</si>
  <si>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</si>
  <si>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</si>
  <si>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</si>
  <si>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</si>
  <si>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</si>
  <si>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</si>
  <si>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</si>
  <si>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</si>
  <si>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</si>
  <si>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</si>
  <si>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</si>
  <si>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</si>
  <si>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</si>
  <si>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</si>
  <si>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</si>
  <si>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</si>
  <si>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</si>
  <si>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</si>
  <si>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</si>
  <si>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</si>
  <si>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</si>
  <si>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</si>
  <si>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</si>
  <si>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</si>
  <si>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</si>
  <si>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</si>
  <si>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</si>
  <si>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</si>
  <si>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</si>
  <si>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</si>
  <si>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</si>
  <si>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</si>
  <si>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</si>
  <si>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</si>
  <si>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</si>
  <si>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</si>
  <si>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</si>
  <si>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</si>
  <si>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</si>
  <si>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</si>
  <si>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</si>
  <si>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</si>
  <si>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</si>
  <si>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</si>
  <si>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</si>
  <si>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</si>
  <si>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</si>
  <si>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</si>
  <si>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</si>
  <si>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</si>
  <si>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</si>
  <si>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</si>
  <si>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</si>
  <si>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</si>
  <si>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</si>
  <si>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</si>
  <si>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</si>
  <si>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</si>
  <si>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</si>
  <si>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</si>
  <si>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</si>
  <si>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</si>
  <si>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</si>
  <si>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</si>
  <si>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</si>
  <si>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</si>
  <si>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</si>
  <si>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</si>
  <si>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</si>
  <si>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</si>
  <si>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</si>
  <si>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</si>
  <si>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</si>
  <si>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</si>
  <si>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</si>
  <si>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</si>
  <si>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</si>
  <si>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</si>
  <si>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</si>
  <si>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</si>
  <si>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</si>
  <si>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</si>
  <si>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</si>
  <si>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</si>
  <si>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</si>
  <si>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</si>
  <si>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</si>
  <si>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</si>
  <si>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</si>
  <si>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</si>
  <si>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</si>
  <si>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</si>
  <si>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</si>
  <si>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</si>
  <si>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</si>
  <si>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</si>
  <si>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</si>
  <si>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</si>
  <si>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</si>
  <si>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</si>
  <si>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</si>
  <si>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</si>
  <si>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</si>
  <si>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</si>
  <si>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</si>
  <si>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</si>
  <si>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</si>
  <si>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</si>
  <si>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</si>
  <si>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</si>
  <si>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</si>
  <si>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</si>
  <si>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</si>
  <si>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</si>
  <si>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</si>
  <si>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</si>
  <si>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</si>
  <si>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</si>
  <si>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</si>
  <si>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</si>
  <si>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</si>
  <si>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</si>
  <si>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</si>
  <si>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</si>
  <si>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</si>
  <si>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</si>
  <si>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</si>
  <si>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</si>
  <si>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</si>
  <si>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</si>
  <si>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</si>
  <si>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</si>
  <si>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</si>
  <si>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</si>
  <si>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</si>
  <si>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</si>
  <si>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</si>
  <si>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</si>
  <si>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</si>
  <si>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</si>
  <si>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</si>
  <si>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</si>
  <si>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</si>
  <si>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</si>
  <si>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</si>
  <si>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</si>
  <si>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</si>
  <si>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</si>
  <si>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</si>
  <si>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</si>
  <si>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</si>
  <si>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</si>
  <si>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</si>
  <si>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</si>
  <si>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</si>
  <si>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</si>
  <si>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</si>
  <si>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</si>
  <si>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</si>
  <si>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</si>
  <si>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</si>
  <si>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</si>
  <si>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</si>
  <si>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</si>
  <si>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</si>
  <si>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</si>
  <si>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</si>
  <si>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</si>
  <si>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</si>
  <si>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</si>
  <si>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</si>
  <si>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</si>
  <si>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</si>
  <si>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</si>
  <si>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</si>
  <si>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</si>
  <si>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</si>
  <si>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</si>
  <si>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</si>
  <si>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</si>
  <si>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</si>
  <si>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</si>
  <si>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</si>
  <si>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</si>
  <si>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</si>
  <si>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</si>
  <si>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</si>
  <si>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</si>
  <si>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</si>
  <si>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</si>
  <si>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</si>
  <si>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</si>
  <si>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</si>
  <si>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</si>
  <si>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</si>
  <si>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</si>
  <si>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</si>
  <si>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</si>
  <si>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</si>
  <si>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</si>
  <si>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</si>
  <si>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</si>
  <si>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</si>
  <si>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</si>
  <si>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</si>
  <si>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</si>
  <si>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</si>
  <si>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</si>
  <si>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</si>
  <si>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</si>
  <si>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</si>
  <si>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</si>
  <si>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</si>
  <si>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</si>
  <si>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</si>
  <si>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</si>
  <si>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</si>
  <si>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</si>
  <si>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</si>
  <si>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</si>
  <si>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</si>
  <si>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</si>
  <si>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</si>
  <si>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</si>
  <si>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</si>
  <si>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</si>
  <si>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</si>
  <si>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</si>
  <si>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</si>
  <si>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</si>
  <si>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</si>
  <si>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</si>
  <si>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</si>
  <si>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</si>
  <si>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</si>
  <si>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</si>
  <si>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</si>
  <si>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</si>
  <si>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</si>
  <si>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</si>
  <si>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</si>
  <si>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</si>
  <si>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</si>
  <si>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</si>
  <si>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</si>
  <si>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</si>
  <si>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</si>
  <si>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</si>
  <si>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</si>
  <si>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</si>
  <si>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</si>
  <si>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</si>
  <si>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</si>
  <si>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</si>
  <si>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</si>
  <si>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</si>
  <si>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</si>
  <si>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</si>
  <si>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</si>
  <si>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</si>
  <si>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</si>
  <si>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</si>
  <si>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</si>
  <si>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</si>
  <si>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</si>
  <si>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</si>
  <si>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</si>
  <si>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</si>
  <si>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</si>
  <si>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</si>
  <si>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</si>
  <si>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</si>
  <si>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</si>
  <si>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</si>
  <si>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</si>
  <si>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</si>
  <si>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</si>
  <si>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</si>
  <si>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</si>
  <si>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</si>
  <si>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</si>
  <si>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</si>
  <si>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</si>
  <si>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</si>
  <si>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</si>
  <si>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</si>
  <si>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</si>
  <si>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</si>
  <si>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</si>
  <si>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</si>
  <si>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</si>
  <si>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</si>
  <si>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</si>
  <si>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</si>
  <si>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</si>
  <si>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</si>
  <si>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</si>
  <si>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</si>
  <si>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</si>
  <si>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</si>
  <si>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</si>
  <si>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</si>
  <si>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</si>
  <si>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</si>
  <si>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</si>
  <si>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</si>
  <si>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</si>
  <si>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</si>
  <si>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</si>
  <si>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</si>
  <si>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</si>
  <si>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</si>
  <si>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</si>
  <si>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</si>
  <si>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</si>
  <si>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</si>
  <si>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</si>
  <si>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</si>
  <si>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</si>
  <si>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</si>
  <si>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</si>
  <si>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</si>
  <si>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</si>
  <si>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</si>
  <si>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</si>
  <si>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</si>
  <si>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</si>
  <si>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</si>
  <si>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</si>
  <si>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</si>
  <si>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</si>
  <si>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</si>
  <si>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</si>
  <si>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</si>
  <si>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</si>
  <si>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</si>
  <si>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</si>
  <si>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</si>
  <si>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</si>
  <si>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</si>
  <si>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</si>
  <si>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</si>
  <si>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</si>
  <si>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</si>
  <si>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</si>
  <si>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</si>
  <si>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</si>
  <si>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</si>
  <si>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</si>
  <si>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</si>
  <si>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</si>
  <si>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</si>
  <si>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</si>
  <si>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</si>
  <si>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</si>
  <si>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</si>
  <si>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</si>
  <si>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</si>
  <si>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</si>
  <si>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</si>
  <si>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</si>
  <si>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</si>
  <si>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</si>
  <si>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</si>
  <si>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</si>
  <si>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</si>
  <si>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</si>
  <si>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</si>
  <si>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</si>
  <si>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</si>
  <si>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</si>
  <si>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</si>
  <si>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</si>
  <si>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</si>
  <si>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</si>
  <si>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</si>
  <si>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</si>
  <si>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</si>
  <si>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</si>
  <si>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</si>
  <si>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</si>
  <si>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</si>
  <si>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</si>
  <si>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</si>
  <si>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</si>
  <si>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</si>
  <si>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</si>
  <si>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</si>
  <si>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</si>
  <si>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</si>
  <si>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</si>
  <si>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</si>
  <si>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</si>
  <si>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</si>
  <si>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</si>
  <si>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</si>
  <si>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</si>
  <si>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</si>
  <si>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</si>
  <si>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</si>
  <si>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</si>
  <si>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</si>
  <si>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</si>
  <si>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</si>
  <si>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</si>
  <si>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</si>
  <si>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</si>
  <si>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</si>
  <si>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</si>
  <si>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</si>
  <si>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</si>
  <si>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</si>
  <si>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</si>
  <si>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</si>
  <si>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</si>
  <si>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</si>
  <si>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</si>
  <si>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</si>
  <si>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</si>
  <si>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</si>
  <si>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</si>
  <si>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</si>
  <si>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</si>
  <si>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</si>
  <si>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</si>
  <si>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</si>
  <si>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</si>
  <si>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</si>
  <si>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</si>
  <si>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</si>
  <si>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</si>
  <si>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</si>
  <si>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</si>
  <si>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</si>
  <si>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</si>
  <si>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</si>
  <si>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</si>
  <si>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</si>
  <si>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</si>
  <si>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</si>
  <si>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</si>
  <si>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</si>
  <si>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</si>
  <si>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</si>
  <si>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</si>
  <si>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</si>
  <si>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</si>
  <si>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</si>
  <si>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</si>
  <si>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</si>
  <si>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</si>
  <si>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</si>
  <si>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</si>
  <si>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</si>
  <si>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</si>
  <si>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</si>
  <si>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</si>
  <si>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</si>
  <si>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</si>
  <si>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</si>
  <si>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</si>
  <si>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</si>
  <si>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</si>
  <si>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</si>
  <si>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</si>
  <si>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</si>
  <si>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</si>
  <si>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</si>
  <si>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</si>
  <si>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</si>
  <si>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</si>
  <si>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</si>
  <si>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</si>
  <si>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</si>
  <si>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</si>
  <si>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</si>
  <si>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</si>
  <si>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</si>
  <si>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</si>
  <si>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</si>
  <si>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</si>
  <si>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</si>
  <si>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</si>
  <si>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</si>
  <si>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</si>
  <si>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</si>
  <si>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</si>
  <si>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</si>
  <si>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</si>
  <si>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</si>
  <si>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</si>
  <si>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</si>
  <si>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</si>
  <si>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</si>
  <si>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</si>
  <si>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</si>
  <si>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</si>
  <si>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</si>
  <si>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</si>
  <si>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</si>
  <si>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</si>
  <si>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</si>
  <si>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</si>
  <si>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</si>
  <si>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</si>
  <si>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</si>
  <si>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</si>
  <si>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</si>
  <si>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</si>
  <si>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</si>
  <si>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</si>
  <si>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</si>
  <si>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</si>
  <si>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</si>
  <si>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</si>
  <si>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</si>
  <si>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</si>
  <si>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</si>
  <si>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</si>
  <si>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</si>
  <si>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</si>
  <si>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</si>
  <si>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</si>
  <si>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</si>
  <si>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</si>
  <si>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</si>
  <si>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</si>
  <si>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</si>
  <si>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</si>
  <si>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</si>
  <si>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</si>
  <si>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</si>
  <si>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</si>
  <si>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</si>
  <si>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</si>
  <si>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</si>
  <si>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</si>
  <si>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</si>
  <si>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</si>
  <si>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</si>
  <si>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</si>
  <si>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</si>
  <si>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</si>
  <si>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</si>
  <si>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</si>
  <si>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</si>
  <si>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</si>
  <si>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</si>
  <si>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</si>
  <si>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</si>
  <si>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</si>
  <si>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</si>
  <si>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</si>
  <si>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</si>
  <si>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</si>
  <si>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</si>
  <si>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</si>
  <si>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</si>
  <si>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</si>
  <si>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</si>
  <si>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</si>
  <si>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</si>
  <si>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</si>
  <si>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</si>
  <si>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</si>
  <si>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</si>
  <si>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</si>
  <si>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</si>
  <si>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</si>
  <si>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</si>
  <si>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</si>
  <si>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</si>
  <si>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</si>
  <si>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</si>
  <si>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</si>
  <si>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</si>
  <si>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</si>
  <si>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</si>
  <si>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</si>
  <si>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</si>
  <si>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</si>
  <si>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</si>
  <si>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</si>
  <si>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</si>
  <si>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</si>
  <si>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</si>
  <si>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</si>
  <si>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</si>
  <si>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</si>
  <si>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</si>
  <si>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</si>
  <si>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</si>
  <si>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</si>
  <si>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</si>
  <si>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</si>
  <si>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</si>
  <si>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</si>
  <si>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</si>
  <si>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</si>
  <si>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</si>
  <si>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</si>
  <si>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</si>
  <si>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</si>
  <si>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</si>
  <si>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</si>
  <si>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</si>
  <si>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</si>
  <si>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</si>
  <si>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</si>
  <si>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</si>
  <si>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</si>
  <si>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</si>
  <si>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</si>
  <si>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</si>
  <si>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</si>
  <si>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</si>
  <si>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</si>
  <si>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</si>
  <si>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</si>
  <si>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</si>
  <si>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</si>
  <si>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</si>
  <si>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</si>
  <si>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</si>
  <si>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</si>
  <si>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</si>
  <si>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</si>
  <si>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</si>
  <si>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</si>
  <si>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</si>
  <si>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</si>
  <si>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</si>
  <si>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</si>
  <si>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</si>
  <si>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</si>
  <si>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</si>
  <si>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</si>
  <si>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</si>
  <si>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</si>
  <si>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</si>
  <si>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</si>
  <si>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</si>
  <si>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</si>
  <si>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</si>
  <si>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</si>
  <si>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</si>
  <si>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</si>
  <si>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</si>
  <si>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</si>
  <si>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</si>
  <si>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</si>
  <si>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</si>
  <si>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</si>
  <si>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</si>
  <si>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</si>
  <si>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</si>
  <si>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</si>
  <si>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</si>
  <si>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</si>
  <si>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</si>
  <si>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</si>
  <si>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</si>
  <si>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</si>
  <si>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</si>
  <si>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</si>
  <si>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</si>
  <si>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</si>
  <si>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</si>
  <si>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</si>
  <si>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</si>
  <si>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</si>
  <si>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</si>
  <si>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</si>
  <si>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</si>
  <si>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</si>
  <si>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</si>
  <si>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</si>
  <si>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</si>
  <si>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</si>
  <si>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</si>
  <si>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</si>
  <si>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</si>
  <si>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</si>
  <si>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</si>
  <si>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</si>
  <si>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</si>
  <si>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</si>
  <si>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</si>
  <si>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</si>
  <si>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</si>
  <si>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</si>
  <si>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</si>
  <si>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</si>
  <si>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</si>
  <si>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</si>
  <si>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</si>
  <si>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</si>
  <si>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</si>
  <si>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</si>
  <si>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</si>
  <si>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</si>
  <si>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</si>
  <si>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</si>
  <si>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</si>
  <si>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</si>
  <si>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</si>
  <si>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</si>
  <si>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</si>
  <si>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</si>
  <si>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</si>
  <si>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</si>
  <si>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</si>
  <si>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</si>
  <si>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</si>
  <si>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</si>
  <si>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</si>
  <si>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</si>
  <si>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</si>
  <si>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</si>
  <si>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</si>
  <si>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</si>
  <si>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</si>
  <si>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</si>
  <si>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</si>
  <si>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</si>
  <si>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</si>
  <si>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</si>
  <si>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</si>
  <si>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</si>
  <si>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</si>
  <si>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</si>
  <si>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</si>
  <si>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</si>
  <si>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</si>
  <si>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</si>
  <si>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</si>
  <si>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</si>
  <si>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</si>
  <si>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</si>
  <si>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</si>
  <si>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</si>
  <si>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</si>
  <si>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</si>
  <si>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</si>
  <si>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</si>
  <si>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</si>
  <si>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</si>
  <si>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</si>
  <si>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</si>
  <si>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</si>
  <si>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</si>
  <si>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</si>
  <si>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</si>
  <si>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</si>
  <si>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</si>
  <si>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</si>
  <si>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</si>
  <si>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</si>
  <si>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</si>
  <si>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</si>
  <si>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</si>
  <si>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</si>
  <si>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</si>
  <si>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</si>
  <si>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</si>
  <si>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</si>
  <si>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</si>
  <si>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</si>
  <si>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</si>
  <si>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</si>
  <si>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</si>
  <si>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</si>
  <si>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</si>
  <si>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</si>
  <si>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</si>
  <si>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</si>
  <si>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</si>
  <si>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</si>
  <si>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</si>
  <si>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</si>
  <si>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</si>
  <si>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</si>
  <si>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</si>
  <si>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</si>
  <si>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</si>
  <si>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</si>
  <si>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</si>
  <si>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</si>
  <si>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</si>
  <si>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</si>
  <si>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</si>
  <si>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</si>
  <si>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</si>
  <si>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</si>
  <si>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</si>
  <si>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</si>
  <si>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</si>
  <si>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</si>
  <si>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</si>
  <si>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</si>
  <si>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</si>
  <si>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</si>
  <si>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</si>
  <si>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</si>
  <si>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</si>
  <si>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</si>
  <si>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</si>
  <si>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</si>
  <si>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</si>
  <si>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</si>
  <si>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</si>
  <si>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</si>
  <si>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</si>
  <si>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</si>
  <si>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</si>
  <si>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</si>
  <si>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</si>
  <si>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</si>
  <si>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</si>
  <si>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</si>
  <si>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</si>
  <si>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</si>
  <si>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</si>
  <si>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</si>
  <si>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</si>
  <si>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</si>
  <si>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</si>
  <si>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</si>
  <si>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</si>
  <si>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</si>
  <si>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</si>
  <si>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</si>
  <si>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</si>
  <si>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</si>
  <si>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</si>
  <si>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</si>
  <si>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</si>
  <si>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</si>
  <si>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</si>
  <si>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</si>
  <si>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</si>
  <si>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</si>
  <si>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</si>
  <si>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</si>
  <si>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</si>
  <si>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</si>
  <si>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</si>
  <si>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</si>
  <si>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</si>
  <si>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</si>
  <si>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</si>
  <si>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</si>
  <si>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</si>
  <si>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</si>
  <si>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</si>
  <si>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</si>
  <si>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</si>
  <si>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</si>
  <si>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</si>
  <si>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</si>
  <si>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</si>
  <si>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</si>
  <si>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</si>
  <si>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</si>
  <si>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</si>
  <si>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</si>
  <si>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</si>
  <si>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</si>
  <si>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</si>
  <si>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</si>
  <si>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</si>
  <si>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</si>
  <si>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</si>
  <si>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</si>
  <si>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</si>
  <si>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</si>
  <si>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</si>
  <si>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</si>
  <si>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</si>
  <si>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</si>
  <si>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</si>
  <si>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</si>
  <si>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</si>
  <si>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</si>
  <si>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</si>
  <si>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</si>
  <si>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</si>
  <si>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</si>
  <si>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</si>
  <si>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</si>
  <si>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</si>
  <si>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</si>
  <si>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</si>
  <si>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</si>
  <si>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</si>
  <si>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</si>
  <si>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</si>
  <si>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</si>
  <si>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</si>
  <si>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</si>
  <si>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</si>
  <si>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</si>
  <si>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</si>
  <si>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</si>
  <si>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</si>
  <si>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</si>
  <si>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</si>
  <si>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</si>
  <si>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</si>
  <si>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</si>
  <si>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</si>
  <si>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</si>
  <si>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</si>
  <si>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</si>
  <si>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</si>
  <si>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</si>
  <si>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</si>
  <si>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</si>
  <si>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</si>
  <si>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</si>
  <si>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</si>
  <si>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</si>
  <si>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</si>
  <si>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</si>
  <si>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</si>
  <si>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</si>
  <si>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</si>
  <si>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</si>
  <si>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</si>
  <si>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</si>
  <si>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</si>
  <si>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</si>
  <si>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</si>
  <si>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</si>
  <si>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</si>
  <si>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</si>
  <si>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</si>
  <si>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</si>
  <si>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</si>
  <si>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</si>
  <si>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</si>
  <si>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</si>
  <si>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</si>
  <si>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</si>
  <si>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</si>
  <si>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</si>
  <si>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</si>
  <si>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</si>
  <si>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</si>
  <si>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</si>
  <si>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</si>
  <si>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</si>
  <si>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</si>
  <si>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</si>
  <si>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</si>
  <si>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</si>
  <si>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</si>
  <si>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</si>
  <si>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</si>
  <si>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</si>
  <si>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</si>
  <si>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</si>
  <si>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</si>
  <si>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</si>
  <si>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</si>
  <si>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</si>
  <si>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</si>
  <si>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</si>
  <si>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</si>
  <si>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</si>
  <si>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</si>
  <si>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</si>
  <si>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</si>
  <si>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</si>
  <si>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</si>
  <si>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</si>
  <si>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</si>
  <si>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</si>
  <si>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</si>
  <si>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</si>
  <si>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</si>
  <si>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</si>
  <si>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</si>
  <si>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</si>
  <si>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</si>
  <si>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</si>
  <si>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</si>
  <si>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</si>
  <si>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</si>
  <si>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</si>
  <si>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</si>
  <si>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</si>
  <si>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</si>
  <si>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</si>
  <si>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</si>
  <si>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</si>
  <si>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</si>
  <si>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</si>
  <si>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</si>
  <si>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</si>
  <si>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</si>
  <si>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</si>
  <si>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</si>
  <si>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</si>
  <si>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</si>
  <si>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</si>
  <si>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</si>
  <si>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</si>
  <si>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</si>
  <si>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</si>
  <si>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</si>
  <si>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</si>
  <si>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</si>
  <si>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</si>
  <si>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</si>
  <si>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</si>
  <si>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</si>
  <si>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</si>
  <si>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</si>
  <si>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</si>
  <si>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</si>
  <si>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</si>
  <si>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</si>
  <si>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</si>
  <si>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</si>
  <si>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</si>
  <si>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</si>
  <si>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</si>
  <si>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</si>
  <si>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</si>
  <si>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</si>
  <si>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</si>
  <si>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</si>
  <si>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</si>
  <si>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</si>
  <si>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</si>
  <si>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</si>
  <si>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</si>
  <si>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</si>
  <si>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</si>
  <si>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</si>
  <si>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</si>
  <si>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</si>
  <si>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</si>
  <si>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</si>
  <si>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</si>
  <si>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</si>
  <si>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</si>
  <si>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</si>
  <si>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</si>
  <si>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</si>
  <si>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</si>
  <si>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</si>
  <si>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</si>
  <si>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</si>
  <si>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</si>
  <si>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</si>
  <si>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</si>
  <si>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</si>
  <si>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</si>
  <si>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</si>
  <si>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</si>
  <si>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</si>
  <si>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</si>
  <si>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</si>
  <si>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</si>
  <si>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</si>
  <si>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</si>
  <si>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</si>
  <si>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</si>
  <si>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</si>
  <si>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</si>
  <si>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</si>
  <si>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</si>
  <si>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</si>
  <si>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</si>
  <si>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</si>
  <si>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</si>
  <si>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</si>
  <si>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</si>
  <si>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</si>
  <si>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</si>
  <si>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</si>
  <si>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</si>
  <si>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</si>
  <si>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</si>
  <si>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</si>
  <si>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</si>
  <si>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</si>
  <si>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</si>
  <si>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</si>
  <si>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</si>
  <si>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</si>
  <si>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</si>
  <si>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</si>
  <si>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</si>
  <si>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</si>
  <si>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</si>
  <si>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</si>
  <si>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</si>
  <si>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</si>
  <si>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</si>
  <si>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</si>
  <si>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</si>
  <si>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</si>
  <si>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</si>
  <si>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</si>
  <si>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</si>
  <si>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</si>
  <si>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</si>
  <si>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</si>
  <si>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</si>
  <si>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</si>
  <si>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</si>
  <si>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</si>
  <si>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</si>
  <si>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</si>
  <si>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</si>
  <si>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</si>
  <si>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</si>
  <si>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</si>
  <si>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</si>
  <si>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</si>
  <si>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</si>
  <si>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</si>
  <si>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</si>
  <si>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</si>
  <si>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</si>
  <si>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</si>
  <si>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</si>
  <si>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</si>
  <si>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</si>
  <si>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</si>
  <si>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</si>
  <si>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</si>
  <si>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</si>
  <si>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</si>
  <si>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</si>
  <si>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</si>
  <si>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</si>
  <si>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</si>
  <si>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</si>
  <si>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</si>
  <si>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</si>
  <si>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</si>
  <si>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</si>
  <si>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</si>
  <si>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</si>
  <si>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</si>
  <si>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</si>
  <si>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</si>
  <si>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</si>
  <si>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</si>
  <si>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</si>
  <si>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</si>
  <si>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</si>
  <si>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</si>
  <si>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</si>
  <si>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</si>
  <si>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</si>
  <si>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</si>
  <si>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</si>
  <si>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</si>
  <si>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</si>
  <si>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</si>
  <si>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</si>
  <si>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</si>
  <si>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</si>
  <si>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</si>
  <si>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</si>
  <si>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</si>
  <si>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</si>
  <si>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</si>
  <si>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</si>
  <si>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</si>
  <si>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</si>
  <si>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</si>
  <si>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</si>
  <si>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</si>
  <si>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</si>
  <si>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</si>
  <si>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</si>
  <si>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</si>
  <si>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</si>
  <si>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</si>
  <si>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</si>
  <si>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</si>
  <si>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</si>
  <si>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</si>
  <si>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</si>
  <si>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</si>
  <si>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</si>
  <si>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</si>
  <si>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</si>
  <si>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</si>
  <si>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</si>
  <si>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</si>
  <si>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</si>
  <si>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</si>
  <si>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</si>
  <si>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</si>
  <si>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</si>
  <si>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</si>
  <si>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</si>
  <si>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</si>
  <si>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</si>
  <si>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</si>
  <si>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</si>
  <si>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</si>
  <si>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</si>
  <si>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</si>
  <si>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</si>
  <si>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</si>
  <si>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</si>
  <si>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</si>
  <si>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</si>
  <si>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</si>
  <si>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</si>
  <si>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</si>
  <si>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</si>
  <si>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</si>
  <si>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</si>
  <si>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</si>
  <si>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</si>
  <si>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</si>
  <si>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</si>
  <si>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</si>
  <si>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</si>
  <si>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</si>
  <si>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</si>
  <si>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</si>
  <si>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</si>
  <si>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</si>
  <si>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</si>
  <si>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</si>
  <si>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</si>
  <si>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</si>
  <si>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</si>
  <si>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</si>
  <si>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</si>
  <si>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</si>
  <si>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</si>
  <si>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</si>
  <si>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</si>
  <si>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</si>
  <si>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</si>
  <si>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</si>
  <si>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</si>
  <si>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</si>
  <si>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</si>
  <si>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</si>
  <si>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</si>
  <si>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</si>
  <si>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</si>
  <si>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</si>
  <si>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</si>
  <si>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</si>
  <si>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</si>
  <si>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</si>
  <si>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</si>
  <si>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</si>
  <si>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</si>
  <si>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</si>
  <si>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</si>
  <si>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</si>
  <si>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</si>
  <si>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</si>
  <si>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</si>
  <si>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</si>
  <si>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</si>
  <si>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</si>
  <si>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</si>
  <si>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</si>
  <si>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</si>
  <si>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</si>
  <si>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</si>
  <si>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</si>
  <si>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</si>
  <si>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</si>
  <si>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</si>
  <si>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</si>
  <si>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</si>
  <si>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</si>
  <si>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</si>
  <si>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</si>
  <si>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</si>
  <si>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</si>
  <si>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</si>
  <si>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</si>
  <si>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</si>
  <si>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</si>
  <si>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</si>
  <si>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</si>
  <si>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</si>
  <si>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</si>
  <si>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</si>
  <si>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</si>
  <si>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</si>
  <si>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</si>
  <si>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</si>
  <si>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</si>
  <si>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</si>
  <si>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</si>
  <si>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</si>
  <si>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</si>
  <si>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</si>
  <si>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</si>
  <si>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</si>
  <si>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</si>
  <si>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</si>
  <si>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</si>
  <si>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</si>
  <si>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</si>
  <si>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</si>
  <si>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</si>
  <si>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</si>
  <si>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</si>
  <si>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</si>
  <si>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</si>
  <si>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</si>
  <si>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</si>
  <si>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</si>
  <si>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</si>
  <si>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</si>
  <si>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</si>
  <si>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</si>
  <si>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</si>
  <si>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</si>
  <si>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</si>
  <si>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</si>
  <si>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</si>
  <si>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</si>
  <si>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</si>
  <si>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</si>
  <si>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</si>
  <si>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</si>
  <si>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</si>
  <si>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</si>
  <si>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</si>
  <si>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</si>
  <si>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</si>
  <si>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</si>
  <si>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</si>
  <si>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</si>
  <si>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</si>
  <si>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</si>
  <si>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</si>
  <si>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</si>
  <si>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</si>
  <si>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</si>
  <si>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</si>
  <si>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</si>
  <si>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</si>
  <si>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</si>
  <si>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</si>
  <si>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</si>
  <si>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</si>
  <si>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</si>
  <si>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</si>
  <si>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</si>
  <si>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</si>
  <si>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</si>
  <si>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</si>
  <si>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</si>
  <si>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</si>
  <si>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</si>
  <si>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</si>
  <si>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</si>
  <si>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</si>
  <si>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</si>
  <si>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</si>
  <si>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</si>
  <si>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</si>
  <si>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</si>
  <si>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</si>
  <si>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</si>
  <si>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</si>
  <si>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</si>
  <si>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</si>
  <si>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</si>
  <si>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</si>
  <si>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</si>
  <si>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</si>
  <si>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</si>
  <si>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</si>
  <si>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</si>
  <si>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</si>
  <si>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</si>
  <si>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</si>
  <si>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</si>
  <si>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</si>
  <si>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</si>
  <si>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</si>
  <si>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</si>
  <si>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</si>
  <si>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</si>
  <si>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</si>
  <si>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</si>
  <si>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</si>
  <si>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</si>
  <si>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</si>
  <si>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</si>
  <si>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</si>
  <si>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</si>
  <si>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</si>
  <si>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</si>
  <si>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</si>
  <si>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</si>
  <si>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</si>
  <si>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</si>
  <si>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</si>
  <si>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</si>
  <si>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</si>
  <si>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</si>
  <si>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</si>
  <si>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</si>
  <si>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</si>
  <si>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</si>
  <si>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</si>
  <si>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</si>
  <si>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</si>
  <si>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</si>
  <si>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</si>
  <si>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</si>
  <si>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</si>
  <si>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</si>
  <si>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</si>
  <si>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</si>
  <si>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</si>
  <si>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</si>
  <si>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</si>
  <si>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</si>
  <si>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</si>
  <si>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</si>
  <si>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</si>
  <si>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</si>
  <si>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</si>
  <si>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</si>
  <si>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</si>
  <si>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</si>
  <si>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</si>
  <si>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</si>
  <si>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</si>
  <si>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</si>
  <si>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</si>
  <si>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</si>
  <si>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</si>
  <si>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</si>
  <si>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</si>
  <si>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</si>
  <si>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</si>
  <si>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</si>
  <si>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</si>
  <si>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</si>
  <si>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</si>
  <si>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</si>
  <si>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</si>
  <si>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</si>
  <si>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</si>
  <si>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</si>
  <si>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</si>
  <si>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</si>
  <si>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</si>
  <si>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</si>
  <si>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</si>
  <si>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</si>
  <si>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</si>
  <si>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</si>
  <si>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</si>
  <si>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</si>
  <si>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</si>
  <si>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</si>
  <si>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</si>
  <si>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</si>
  <si>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</si>
  <si>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</si>
  <si>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</si>
  <si>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</si>
  <si>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</si>
  <si>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</si>
  <si>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</si>
  <si>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</si>
  <si>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</si>
  <si>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</si>
  <si>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</si>
  <si>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</si>
  <si>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</si>
  <si>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</si>
  <si>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</si>
  <si>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</si>
  <si>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</si>
  <si>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</si>
  <si>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</si>
  <si>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</si>
  <si>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</si>
  <si>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</si>
  <si>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</si>
  <si>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</si>
  <si>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</si>
  <si>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</si>
  <si>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</si>
  <si>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</si>
  <si>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</si>
  <si>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</si>
  <si>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</si>
  <si>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</si>
  <si>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</si>
  <si>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</si>
  <si>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</si>
  <si>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</si>
  <si>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</si>
  <si>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</si>
  <si>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</si>
  <si>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</si>
  <si>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</si>
  <si>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</si>
  <si>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</si>
  <si>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</si>
  <si>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</si>
  <si>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</si>
  <si>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</si>
  <si>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</si>
  <si>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</si>
  <si>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</si>
  <si>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</si>
  <si>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</si>
  <si>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</si>
  <si>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</si>
  <si>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</si>
  <si>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</si>
  <si>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</si>
  <si>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</si>
  <si>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</si>
  <si>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</si>
  <si>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</si>
  <si>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</si>
  <si>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</si>
  <si>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</si>
  <si>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</si>
  <si>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</si>
  <si>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</si>
  <si>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</si>
  <si>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</si>
  <si>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</si>
  <si>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</si>
  <si>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</si>
  <si>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</si>
  <si>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</si>
  <si>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</si>
  <si>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</si>
  <si>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</si>
  <si>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</si>
  <si>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</si>
  <si>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</si>
  <si>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</si>
  <si>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</si>
  <si>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</si>
  <si>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</si>
  <si>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</si>
  <si>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</si>
  <si>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</si>
  <si>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</si>
  <si>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</si>
  <si>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</si>
  <si>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</si>
  <si>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</si>
  <si>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</si>
  <si>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</si>
  <si>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</si>
  <si>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</si>
  <si>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</si>
  <si>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</si>
  <si>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</si>
  <si>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</si>
  <si>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</si>
  <si>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</si>
  <si>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</si>
  <si>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</si>
  <si>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</si>
  <si>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</si>
  <si>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</si>
  <si>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</si>
  <si>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</si>
  <si>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</si>
  <si>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</si>
  <si>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</si>
  <si>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</si>
  <si>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</si>
  <si>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</si>
  <si>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</si>
  <si>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</si>
  <si>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</si>
  <si>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</si>
  <si>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</si>
  <si>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</si>
  <si>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</si>
  <si>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</si>
  <si>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</si>
  <si>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</si>
  <si>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</si>
  <si>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</si>
  <si>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</si>
  <si>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</si>
  <si>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</si>
  <si>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</si>
  <si>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</si>
  <si>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</si>
  <si>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</si>
  <si>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</si>
  <si>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</si>
  <si>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</si>
  <si>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</si>
  <si>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</si>
  <si>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</si>
  <si>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</si>
  <si>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</si>
  <si>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</si>
  <si>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</si>
  <si>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</si>
  <si>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</si>
  <si>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</si>
  <si>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</si>
  <si>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</si>
  <si>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</si>
  <si>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</si>
  <si>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</si>
  <si>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</si>
  <si>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</si>
  <si>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</si>
  <si>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</si>
  <si>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</si>
  <si>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</si>
  <si>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</si>
  <si>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</si>
  <si>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</si>
  <si>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</si>
  <si>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</si>
  <si>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</si>
  <si>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</si>
  <si>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</si>
  <si>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</si>
  <si>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</si>
  <si>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</si>
  <si>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</si>
  <si>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</si>
  <si>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</si>
  <si>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</si>
  <si>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</si>
  <si>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</si>
  <si>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</si>
  <si>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</si>
  <si>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</si>
  <si>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</si>
  <si>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</si>
  <si>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</si>
  <si>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</si>
  <si>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</si>
  <si>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</si>
  <si>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</si>
  <si>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</si>
  <si>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</si>
  <si>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</si>
  <si>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</si>
  <si>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</si>
  <si>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</si>
  <si>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</si>
  <si>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</si>
  <si>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</si>
  <si>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</si>
  <si>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</si>
  <si>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</si>
  <si>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</si>
  <si>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</si>
  <si>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</si>
  <si>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</si>
  <si>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</si>
  <si>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</si>
  <si>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</si>
  <si>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</si>
  <si>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</si>
  <si>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</si>
  <si>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</si>
  <si>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</si>
  <si>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</si>
  <si>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</si>
  <si>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</si>
  <si>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</si>
  <si>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</si>
  <si>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</si>
  <si>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</si>
  <si>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</si>
  <si>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</si>
  <si>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</si>
  <si>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</si>
  <si>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</si>
  <si>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</si>
  <si>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</si>
  <si>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</si>
  <si>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</si>
  <si>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</si>
  <si>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</si>
  <si>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</si>
  <si>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</si>
  <si>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</si>
  <si>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</si>
  <si>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</si>
  <si>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</si>
  <si>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</si>
  <si>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</si>
  <si>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</si>
  <si>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</si>
  <si>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</si>
  <si>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</si>
  <si>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</si>
  <si>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</si>
  <si>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</si>
  <si>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</si>
  <si>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</si>
  <si>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</si>
  <si>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</si>
  <si>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</si>
  <si>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</si>
  <si>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</si>
  <si>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</si>
  <si>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</si>
  <si>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</si>
  <si>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</si>
  <si>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</si>
  <si>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</si>
  <si>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</si>
  <si>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</si>
  <si>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</si>
  <si>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</si>
  <si>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</si>
  <si>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</si>
  <si>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</si>
  <si>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</si>
  <si>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</si>
  <si>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</si>
  <si>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</si>
  <si>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</si>
  <si>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</si>
  <si>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</si>
  <si>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</si>
  <si>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</si>
  <si>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</si>
  <si>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</si>
  <si>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</si>
  <si>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</si>
  <si>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</si>
  <si>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</si>
  <si>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</si>
  <si>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</si>
  <si>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</si>
  <si>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</si>
  <si>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</si>
  <si>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</si>
  <si>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</si>
  <si>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</si>
  <si>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</si>
  <si>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</si>
  <si>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</si>
  <si>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</si>
  <si>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</si>
  <si>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</si>
  <si>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</si>
  <si>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</si>
  <si>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</si>
  <si>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</si>
  <si>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</si>
  <si>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</si>
  <si>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</si>
  <si>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</si>
  <si>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</si>
  <si>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</si>
  <si>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</si>
  <si>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</si>
  <si>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</si>
  <si>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</si>
  <si>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</si>
  <si>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</si>
  <si>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</si>
  <si>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</si>
  <si>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</si>
  <si>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</si>
  <si>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</si>
  <si>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</si>
  <si>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</si>
  <si>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</si>
  <si>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</si>
  <si>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</si>
  <si>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</si>
  <si>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</si>
  <si>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</si>
  <si>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</si>
  <si>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</si>
  <si>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</si>
  <si>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</si>
  <si>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</si>
  <si>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</si>
  <si>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</si>
  <si>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</si>
  <si>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</si>
  <si>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</si>
  <si>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</si>
  <si>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</si>
  <si>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</si>
  <si>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</si>
  <si>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</si>
  <si>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</si>
  <si>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</si>
  <si>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</si>
  <si>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</si>
  <si>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</si>
  <si>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</si>
  <si>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</si>
  <si>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</si>
  <si>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</si>
  <si>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</si>
  <si>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</si>
  <si>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</si>
  <si>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</si>
  <si>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</si>
  <si>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</si>
  <si>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</si>
  <si>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</si>
  <si>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</si>
  <si>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</si>
  <si>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</si>
  <si>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</si>
  <si>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</si>
  <si>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</si>
  <si>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</si>
  <si>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</si>
  <si>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</si>
  <si>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</si>
  <si>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</si>
  <si>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</si>
  <si>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</si>
  <si>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</si>
  <si>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</si>
  <si>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</si>
  <si>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</si>
  <si>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</si>
  <si>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</si>
  <si>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</si>
  <si>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</si>
  <si>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</si>
  <si>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</si>
  <si>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</si>
  <si>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</si>
  <si>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</si>
  <si>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</si>
  <si>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</si>
  <si>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</si>
  <si>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</si>
  <si>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</si>
  <si>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</si>
  <si>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</si>
  <si>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</si>
  <si>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</si>
  <si>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</si>
  <si>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</si>
  <si>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</si>
  <si>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</si>
  <si>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</si>
  <si>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</si>
  <si>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</si>
  <si>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</si>
  <si>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</si>
  <si>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</si>
  <si>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</si>
  <si>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</si>
  <si>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</si>
  <si>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</si>
  <si>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</si>
  <si>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</si>
  <si>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</si>
  <si>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</si>
  <si>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</si>
  <si>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</si>
  <si>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</si>
  <si>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</si>
  <si>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</si>
  <si>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</si>
  <si>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</si>
  <si>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</si>
  <si>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</si>
  <si>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</si>
  <si>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</si>
  <si>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</si>
  <si>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</si>
  <si>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</si>
  <si>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</si>
  <si>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</si>
  <si>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</si>
  <si>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</si>
  <si>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</si>
  <si>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</si>
  <si>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</si>
  <si>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</si>
  <si>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</si>
  <si>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</si>
  <si>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</si>
  <si>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</si>
  <si>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</si>
  <si>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</si>
  <si>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</si>
  <si>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</si>
  <si>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</si>
  <si>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</si>
  <si>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</si>
  <si>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</si>
  <si>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</si>
  <si>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</si>
  <si>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</si>
  <si>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</si>
  <si>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</si>
  <si>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</si>
  <si>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</si>
  <si>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</si>
  <si>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</si>
  <si>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</si>
  <si>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</si>
  <si>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</si>
  <si>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</si>
  <si>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</si>
  <si>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</si>
  <si>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</si>
  <si>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</si>
  <si>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</si>
  <si>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</si>
  <si>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</si>
  <si>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</si>
  <si>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</si>
  <si>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</si>
  <si>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</si>
  <si>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</si>
  <si>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</si>
  <si>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</si>
  <si>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</si>
  <si>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</si>
  <si>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</si>
  <si>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</si>
  <si>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</si>
  <si>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</si>
  <si>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</si>
  <si>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</si>
  <si>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</si>
  <si>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</si>
  <si>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</si>
  <si>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</si>
  <si>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</si>
  <si>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</si>
  <si>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</si>
  <si>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</si>
  <si>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</si>
  <si>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</si>
  <si>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</si>
  <si>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</si>
  <si>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</si>
  <si>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</si>
  <si>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</si>
  <si>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</si>
  <si>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</si>
  <si>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</si>
  <si>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</si>
  <si>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</si>
  <si>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</si>
  <si>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</si>
  <si>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</si>
  <si>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</si>
  <si>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</si>
  <si>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</si>
  <si>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</si>
  <si>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</si>
  <si>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</si>
  <si>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</si>
  <si>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</si>
  <si>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</si>
  <si>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</si>
  <si>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</si>
  <si>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</si>
  <si>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</si>
  <si>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</si>
  <si>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</si>
  <si>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</si>
  <si>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</si>
  <si>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</si>
  <si>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</si>
  <si>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</si>
  <si>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</si>
  <si>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</si>
  <si>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</si>
  <si>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</si>
  <si>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</si>
  <si>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</si>
  <si>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</si>
  <si>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</si>
  <si>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</si>
  <si>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</si>
  <si>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</si>
  <si>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</si>
  <si>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</si>
  <si>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</si>
  <si>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</si>
  <si>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</si>
  <si>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</si>
  <si>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</si>
  <si>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</si>
  <si>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</si>
  <si>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</si>
  <si>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</si>
  <si>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</si>
  <si>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</si>
  <si>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</si>
  <si>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</si>
  <si>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</si>
  <si>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</si>
  <si>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</si>
  <si>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</si>
  <si>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</si>
  <si>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</si>
  <si>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</si>
  <si>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</si>
  <si>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</si>
  <si>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</si>
  <si>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</si>
  <si>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</si>
  <si>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</si>
  <si>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</si>
  <si>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</si>
  <si>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</si>
  <si>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</si>
  <si>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</si>
  <si>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</si>
  <si>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</si>
  <si>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</si>
  <si>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</si>
  <si>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</si>
  <si>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</si>
  <si>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</si>
  <si>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</si>
  <si>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</si>
  <si>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</si>
  <si>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</si>
  <si>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</si>
  <si>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</si>
  <si>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</si>
  <si>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</si>
  <si>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</si>
  <si>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</si>
  <si>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</si>
  <si>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</si>
  <si>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</si>
  <si>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</si>
  <si>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</si>
  <si>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</si>
  <si>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</si>
  <si>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</si>
  <si>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</si>
  <si>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</si>
  <si>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</si>
  <si>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</si>
  <si>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</si>
  <si>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</si>
  <si>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</si>
  <si>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</si>
  <si>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</si>
  <si>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</si>
  <si>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</si>
  <si>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</si>
  <si>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</si>
  <si>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</si>
  <si>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</si>
  <si>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</si>
  <si>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</si>
  <si>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</si>
  <si>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</si>
  <si>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</si>
  <si>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</si>
  <si>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</si>
  <si>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</si>
  <si>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</si>
  <si>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</si>
  <si>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</si>
  <si>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</si>
  <si>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</si>
  <si>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</si>
  <si>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</si>
  <si>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</si>
  <si>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</si>
  <si>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</si>
  <si>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</si>
  <si>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</si>
  <si>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</si>
  <si>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</si>
  <si>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</si>
  <si>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</si>
  <si>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</si>
  <si>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</si>
  <si>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</si>
  <si>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</si>
  <si>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</si>
  <si>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</si>
  <si>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</si>
  <si>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</si>
  <si>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</si>
  <si>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</si>
  <si>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</si>
  <si>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</si>
  <si>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</si>
  <si>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</si>
  <si>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</si>
  <si>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</si>
  <si>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</si>
  <si>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</si>
  <si>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</si>
  <si>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</si>
  <si>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</si>
  <si>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</si>
  <si>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</si>
  <si>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</si>
  <si>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</si>
  <si>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</si>
  <si>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</si>
  <si>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</si>
  <si>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</si>
  <si>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</si>
  <si>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</si>
  <si>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</si>
  <si>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</si>
  <si>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</si>
  <si>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</si>
  <si>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</si>
  <si>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</si>
  <si>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</si>
  <si>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</si>
  <si>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</si>
  <si>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</si>
  <si>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</si>
  <si>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</si>
  <si>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</si>
  <si>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</si>
  <si>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</si>
  <si>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</si>
  <si>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</si>
  <si>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</si>
  <si>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</si>
  <si>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</si>
  <si>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</si>
  <si>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</si>
  <si>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</si>
  <si>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</si>
  <si>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</si>
  <si>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</si>
  <si>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</si>
  <si>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</si>
  <si>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</si>
  <si>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</si>
  <si>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</si>
  <si>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</si>
  <si>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</si>
  <si>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</si>
  <si>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</si>
  <si>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</si>
  <si>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</si>
  <si>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</si>
  <si>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</si>
  <si>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</si>
  <si>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</si>
  <si>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</si>
  <si>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</si>
  <si>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</si>
  <si>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</si>
  <si>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</si>
  <si>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</si>
  <si>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</si>
  <si>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</si>
  <si>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</si>
  <si>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</si>
  <si>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</si>
  <si>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</si>
  <si>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</si>
  <si>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</si>
  <si>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</si>
  <si>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</si>
  <si>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</si>
  <si>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</si>
  <si>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</si>
  <si>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</si>
  <si>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</si>
  <si>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</si>
  <si>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</si>
  <si>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 xml:space="preserve">site access allowed only after 9 am.team at site checking </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</si>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</sst>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tabSelected="1" workbookViewId="0">
      <selection activeCell="D6" sqref="D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308.44068043981679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8.4870254628185648E-2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4.4129513888037764E-2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45971.389106365743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45971.389106365743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45971.389106365743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45971.389106365743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45971.389106365743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45971.389106365743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45971.389106365743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45971.389106365743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45971.389106365743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45971.389106365743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45971.389106365743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45971.389106365743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45971.389106365743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45971.389106365743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45971.389106365743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45971.389106365743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45971.389106365743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45971.389106365743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45971.389106365743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45971.389106365743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45971.389106365743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45971.389106365743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45971.389106365743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45971.389106365743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45971.389106365743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45971.389106365743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45971.389106365743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45971.389106365743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45971.389106365743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45971.389106365743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45971.389106365743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45971.389106365743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45971.389106365743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45971.389106365743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45971.389106365743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45971.389106365743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45971.389106365743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45971.389106365743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45971.389106365743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45971.389106365743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45971.389106365743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45971.389106365743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45971.389106365743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45971.389106365743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45971.389106365743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45971.389106365743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45971.389106365743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45971.389106365743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45971.389106365743</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45971.389106365743</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AEDD0F09-CA83-4586-AA4B-96E689B59F1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146.38926840278145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0.20066886574204545</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45971.389106365743</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8.3018402779998723E-2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5.9360995372117031E-2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45971.389106365743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45971.389106365743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45971.389106365743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45971.389106365743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45971.389106365743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45971.389106365743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45971.389106365743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45971.389106365743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45971.389106365743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45971.389106365743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45971.389106365743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45971.389106365743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45971.389106365743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45971.389106365743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45971.389106365743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45971.389106365743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45971.389106365743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45971.389106365743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45971.389106365743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45971.389106365743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45971.389106365743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45971.389106365743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45971.389106365743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45971.389106365743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45971.389106365743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45971.389106365743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45971.389106365743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45971.389106365743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45971.389106365743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45971.389106365743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45971.389106365743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45971.389106365743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45971.389106365743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45971.389106365743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45971.389106365743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45971.389106365743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45971.389106365743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45971.389106365743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45971.389106365743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45971.389106365743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45971.389106365743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45971.389106365743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45971.389106365743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45971.389106365743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45971.389106365743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45971.389106365743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45971.389106365743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45971.389106365743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45971.389106365743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45971.389106365743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45971.389106365743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45971.389106365743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45971.389106365743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45971.389106365743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45971.389106365743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45971.389106365743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45971.389106365743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45971.389106365743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45971.389106365743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45971.389106365743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45971.389106365743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45971.389106365743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45971.389106365743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45971.389106365743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45971.389106365743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45971.389106365743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45971.389106365743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45971.389106365743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45971.389106365743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45971.389106365743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45971.389106365743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45971.389106365743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45971.389106365743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45971.389106365743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45971.389106365743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45971.389106365743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45971.389106365743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45971.389106365743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45971.389106365743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45971.389106365743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45971.389106365743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45971.389106365743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45971.389106365743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45971.389106365743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45971.389106365743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45971.389106365743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45971.389106365743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45971.389106365743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45971.389106365743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45971.389106365743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45971.389106365743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45971.389106365743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45971.389106365743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45971.389106365743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45971.389106365743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45971.389106365743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45971.389106365743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45971.389106365743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45971.389106365743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45971.389106365743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45971.389106365743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45971.389106365743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45971.389106365743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45971.389106365743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45971.389106365743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45971.389106365743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45971.389106365743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45971.389106365743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45971.389106365743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45971.389106365743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45971.389106365743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45971.389106365743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45971.389106365743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45971.389106365743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45971.389106365743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45971.389106365743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45971.389106365743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45971.389106365743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45971.389106365743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45971.389106365743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45971.389106365743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45971.389106365743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45971.389106365743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45971.389106365743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45971.389106365743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45971.389106365743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45971.389106365743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45971.389106365743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45971.389106365743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45971.389106365743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45971.389106365743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45971.389106365743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45971.389106365743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45971.389106365743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45971.389106365743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45971.389106365743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45971.389106365743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45971.389106365743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45971.389106365743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45971.389106365743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45971.389106365743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45971.389106365743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45971.389106365743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45971.389106365743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45971.389106365743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45971.389106365743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45971.389106365743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45971.389106365743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45971.389106365743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45971.389106365743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45971.389106365743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45971.389106365743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45971.389106365743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45971.389106365743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45971.389106365743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45971.389106365743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45971.389106365743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45971.389106365743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45971.389106365743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45971.389106365743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45971.389106365743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45971.389106365743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45971.389106365743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45971.389106365743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45971.389106365743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45971.389106365743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45971.389106365743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45971.389106365743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45971.389106365743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45971.389106365743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45971.389106365743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45971.389106365743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45971.389106365743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45971.389106365743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45971.389106365743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45971.389106365743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45971.389106365743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45971.389106365743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45971.389106365743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45971.389106365743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45971.389106365743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45971.389106365743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45971.389106365743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45971.389106365743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45971.389106365743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45971.389106365743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45971.389106365743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45971.389106365743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45971.389106365743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45971.389106365743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45971.389106365743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45971.389106365743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45971.389106365743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45971.389106365743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45971.389106365743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45971.389106365743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45971.389106365743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45971.389106365743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45971.389106365743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45971.389106365743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45971.389106365743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45971.389106365743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45971.389106365743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45971.389106365743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45971.389106365743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45971.389106365743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45971.389106365743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45971.389106365743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45971.389106365743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45971.389106365743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45971.389106365743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45971.389106365743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45971.389106365743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45971.389106365743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45971.389106365743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45971.389106365743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45971.389106365743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45971.389106365743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45971.389106365743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45971.389106365743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45971.389106365743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45971.389106365743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45971.389106365743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45971.389106365743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45971.389106365743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45971.389106365743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45971.389106365743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45971.389106365743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45971.389106365743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45971.389106365743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45971.389106365743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45971.389106365743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45971.389106365743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45971.389106365743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45971.389106365743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45971.389106365743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45971.389106365743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45971.389106365743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45971.389106365743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45971.389106365743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45971.389106365743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45971.389106365743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45971.389106365743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45971.389106365743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45971.389106365743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45971.389106365743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45971.389106365743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45971.389106365743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45971.389106365743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45971.389106365743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45971.389106365743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45971.389106365743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45971.389106365743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45971.389106365743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45971.389106365743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45971.389106365743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45971.389106365743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45971.389106365743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45971.389106365743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45971.389106365743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45971.389106365743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45971.389106365743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45971.389106365743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45971.389106365743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45971.389106365743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45971.389106365743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45971.389106365743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45971.389106365743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45971.389106365743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45971.389106365743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45971.389106365743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45971.389106365743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45971.389106365743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45971.389106365743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45971.389106365743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45971.389106365743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45971.389106365743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45971.389106365743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45971.389106365743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45971.389106365743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45971.389106365743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45971.389106365743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45971.389106365743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45971.389106365743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45971.389106365743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45971.389106365743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45971.389106365743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45971.389106365743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45971.389106365743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45971.389106365743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45971.389106365743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45971.389106365743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45971.389106365743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45971.389106365743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45971.389106365743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45971.389106365743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45971.389106365743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45971.389106365743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45971.389106365743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45971.389106365743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45971.389106365743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45971.389106365743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45971.389106365743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45971.389106365743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45971.389106365743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45971.389106365743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45971.389106365743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45971.389106365743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45971.389106365743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45971.389106365743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45971.389106365743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45971.389106365743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45971.389106365743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45971.389106365743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45971.389106365743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45971.389106365743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45971.389106365743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45971.389106365743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45971.389106365743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45971.389106365743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45971.389106365743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45971.389106365743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45971.389106365743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45971.389106365743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45971.389106365743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45971.389106365743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45971.389106365743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45971.389106365743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45971.389106365743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45971.389106365743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45971.389106365743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45971.389106365743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45971.389106365743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45971.389106365743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45971.389106365743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45971.389106365743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45971.389106365743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45971.389106365743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45971.389106365743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45971.389106365743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45971.389106365743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45971.389106365743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45971.389106365743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45971.389106365743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45971.389106365743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45971.389106365743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45971.389106365743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45971.389106365743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45971.389106365743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45971.389106365743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45971.389106365743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45971.389106365743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45971.389106365743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45971.389106365743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45971.389106365743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45971.389106365743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45971.389106365743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45971.389106365743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45971.389106365743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45971.389106365743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45971.389106365743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45971.389106365743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45971.389106365743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45971.389106365743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45971.389106365743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45971.389106365743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45971.389106365743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45971.389106365743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45971.389106365743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45971.389106365743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45971.389106365743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45971.389106365743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45971.389106365743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45971.389106365743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45971.389106365743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45971.389106365743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45971.389106365743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45971.389106365743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45971.389106365743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45971.389106365743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45971.389106365743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45971.389106365743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45971.389106365743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45971.389106365743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45971.389106365743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45971.389106365743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45971.389106365743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45971.389106365743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45971.389106365743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45971.389106365743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45971.389106365743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45971.389106365743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45971.389106365743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45971.389106365743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45971.389106365743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45971.389106365743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45971.389106365743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45971.389106365743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45971.389106365743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45971.389106365743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45971.389106365743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45971.389106365743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45971.389106365743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45971.389106365743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45971.389106365743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45971.389106365743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45971.389106365743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45971.389106365743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45971.389106365743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45971.389106365743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45971.389106365743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45971.389106365743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45971.389106365743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45971.389106365743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45971.389106365743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45971.389106365743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45971.389106365743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45971.389106365743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45971.389106365743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45971.389106365743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45971.389106365743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45971.389106365743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45971.389106365743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45971.389106365743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45971.389106365743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45971.389106365743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45971.389106365743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45971.389106365743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45971.389106365743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45971.389106365743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45971.389106365743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45971.389106365743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45971.389106365743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45971.389106365743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45971.389106365743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45971.389106365743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45971.389106365743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45971.389106365743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45971.389106365743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45971.389106365743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45971.389106365743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45971.389106365743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45971.389106365743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45971.389106365743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45971.389106365743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45971.389106365743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45971.389106365743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45971.389106365743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45971.389106365743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45971.389106365743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45971.389106365743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45971.389106365743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45971.389106365743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45971.389106365743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45971.389106365743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45971.389106365743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45971.389106365743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45971.389106365743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45971.389106365743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45971.389106365743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45971.389106365743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45971.389106365743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45971.389106365743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45971.389106365743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45971.389106365743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45971.389106365743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45971.389106365743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45971.389106365743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45971.389106365743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45971.389106365743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45971.389106365743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45971.389106365743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45971.389106365743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45971.389106365743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45971.389106365743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45971.389106365743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45971.389106365743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45971.389106365743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45971.389106365743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45971.389106365743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45971.389106365743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45971.389106365743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45971.389106365743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45971.389106365743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45971.389106365743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45971.389106365743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45971.389106365743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45971.389106365743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45971.389106365743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45971.389106365743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45971.389106365743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45971.389106365743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45971.389106365743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45971.389106365743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45971.389106365743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45971.389106365743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45971.389106365743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45971.389106365743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45971.389106365743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45971.389106365743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45971.389106365743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45971.389106365743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45971.389106365743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45971.389106365743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45971.389106365743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45971.389106365743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45971.389106365743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45971.389106365743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45971.389106365743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45971.389106365743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45971.389106365743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45971.389106365743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45971.389106365743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45971.389106365743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45971.389106365743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45971.389106365743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45971.389106365743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45971.389106365743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45971.389106365743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45971.389106365743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45971.389106365743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45971.389106365743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45971.389106365743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45971.389106365743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45971.389106365743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45971.389106365743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45971.389106365743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45971.389106365743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45971.389106365743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45971.389106365743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45971.389106365743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45971.389106365743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45971.389106365743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45971.389106365743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45971.389106365743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45971.389106365743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45971.389106365743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45971.389106365743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45971.389106365743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45971.389106365743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45971.389106365743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45971.389106365743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45971.389106365743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45971.389106365743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45971.389106365743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45971.389106365743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45971.389106365743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45971.389106365743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45971.389106365743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45971.389106365743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45971.389106365743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45971.389106365743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45971.389106365743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45971.389106365743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45971.389106365743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45971.389106365743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45971.389106365743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45971.389106365743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45971.389106365743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45971.389106365743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45971.389106365743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45971.389106365743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45971.389106365743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45971.389106365743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45971.389106365743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45971.389106365743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45971.389106365743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45971.389106365743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45971.389106365743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45971.389106365743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45971.389106365743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45971.389106365743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45971.389106365743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45971.389106365743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45971.389106365743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45971.389106365743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45971.389106365743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45971.389106365743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45971.389106365743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45971.389106365743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45971.389106365743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45971.389106365743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45971.389106365743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45971.389106365743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45971.389106365743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45971.389106365743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45971.389106365743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45971.389106365743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45971.389106365743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45971.389106365743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45971.389106365743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45971.389106365743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45971.389106365743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45971.389106365743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45971.389106365743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45971.389106365743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45971.389106365743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45971.389106365743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45971.389106365743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45971.389106365743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45971.389106365743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45971.389106365743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45971.389106365743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45971.389106365743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45971.389106365743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45971.389106365743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45971.389106365743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45971.389106365743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45971.389106365743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45971.389106365743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45971.389106365743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45971.389106365743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45971.389106365743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45971.389106365743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45971.389106365743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45971.389106365743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45971.389106365743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45971.389106365743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45971.389106365743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45971.389106365743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45971.389106365743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45971.389106365743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45971.389106365743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45971.389106365743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45971.389106365743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45971.389106365743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45971.389106365743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45971.389106365743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45971.389106365743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45971.389106365743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45971.389106365743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45971.389106365743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45971.389106365743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45971.389106365743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45971.389106365743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45971.389106365743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45971.389106365743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45971.389106365743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45971.389106365743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45971.389106365743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45971.389106365743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45971.389106365743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45971.389106365743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45971.389106365743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45971.389106365743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45971.389106365743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45971.389106365743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45971.389106365743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45971.389106365743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45971.389106365743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45971.389106365743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45971.389106365743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45971.389106365743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45971.389106365743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45971.389106365743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45971.389106365743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45971.389106365743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45971.389106365743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45971.389106365743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45971.389106365743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45971.389106365743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45971.389106365743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45971.389106365743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45971.389106365743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45971.389106365743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45971.389106365743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45971.389106365743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45971.389106365743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45971.389106365743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45971.389106365743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45971.389106365743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45971.389106365743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45971.389106365743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45971.389106365743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45971.389106365743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45971.389106365743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45971.389106365743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45971.389106365743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45971.389106365743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45971.389106365743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45971.389106365743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45971.389106365743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45971.389106365743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45971.389106365743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45971.389106365743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45971.389106365743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45971.389106365743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45971.389106365743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45971.389106365743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45971.389106365743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45971.389106365743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45971.389106365743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45971.389106365743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45971.389106365743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45971.389106365743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45971.389106365743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45971.389106365743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45971.389106365743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45971.389106365743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45971.389106365743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45971.389106365743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45971.389106365743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45971.389106365743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45971.389106365743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45971.389106365743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45971.389106365743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45971.389106365743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45971.389106365743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45971.389106365743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45971.389106365743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45971.389106365743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45971.389106365743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45971.389106365743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45971.389106365743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45971.389106365743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45971.389106365743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45971.389106365743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45971.389106365743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45971.389106365743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45971.389106365743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45971.389106365743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45971.389106365743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45971.389106365743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45971.389106365743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45971.389106365743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45971.389106365743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45971.389106365743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45971.389106365743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45971.389106365743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45971.389106365743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45971.389106365743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45971.389106365743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45971.389106365743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45971.389106365743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45971.389106365743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45971.389106365743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45971.389106365743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45971.389106365743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45971.389106365743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45971.389106365743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45971.389106365743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45971.389106365743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45971.389106365743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45971.389106365743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45971.389106365743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45971.389106365743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45971.389106365743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45971.389106365743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45971.389106365743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45971.389106365743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45971.389106365743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45971.389106365743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45971.389106365743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45971.389106365743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45971.389106365743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45971.389106365743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45971.389106365743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45971.389106365743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45971.389106365743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45971.389106365743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45971.389106365743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45971.389106365743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45971.389106365743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45971.389106365743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45971.389106365743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45971.389106365743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45971.389106365743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45971.389106365743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45971.389106365743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45971.389106365743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45971.389106365743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45971.389106365743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45971.389106365743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45971.389106365743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45971.389106365743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45971.389106365743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45971.389106365743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45971.389106365743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45971.389106365743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45971.389106365743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45971.389106365743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45971.389106365743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45971.389106365743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45971.389106365743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45971.389106365743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45971.389106365743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45971.389106365743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45971.389106365743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45971.389106365743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45971.389106365743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45971.389106365743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45971.389106365743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45971.389106365743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45971.389106365743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45971.389106365743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45971.389106365743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45971.389106365743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45971.389106365743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45971.389106365743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45971.389106365743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45971.389106365743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45971.389106365743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45971.389106365743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45971.389106365743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45971.389106365743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45971.389106365743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45971.389106365743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45971.389106365743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45971.389106365743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45971.389106365743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45971.389106365743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45971.389106365743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45971.389106365743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45971.389106365743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45971.389106365743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45971.389106365743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45971.389106365743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45971.389106365743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45971.389106365743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45971.389106365743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45971.389106365743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45971.389106365743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45971.389106365743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45971.389106365743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45971.389106365743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45971.389106365743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45971.389106365743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45971.389106365743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45971.389106365743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45971.389106365743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45971.389106365743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45971.389106365743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45971.389106365743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45971.389106365743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45971.389106365743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45971.389106365743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45971.389106365743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45971.389106365743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45971.389106365743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45971.389106365743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45971.389106365743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45971.389106365743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45971.389106365743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45971.389106365743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45971.389106365743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45971.389106365743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45971.389106365743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45971.389106365743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45971.389106365743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45971.389106365743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45971.389106365743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45971.389106365743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45971.389106365743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45971.389106365743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45971.389106365743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45971.389106365743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45971.389106365743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45971.389106365743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45971.389106365743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45971.389106365743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45971.389106365743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45971.389106365743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45971.389106365743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45971.389106365743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45971.389106365743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45971.389106365743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45971.389106365743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45971.389106365743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45971.389106365743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45971.389106365743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45971.389106365743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45971.389106365743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45971.389106365743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45971.389106365743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45971.389106365743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45971.389106365743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45971.389106365743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45971.389106365743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45971.389106365743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45971.389106365743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45971.389106365743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45971.389106365743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45971.389106365743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45971.389106365743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45971.389106365743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45971.389106365743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45971.389106365743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45971.389106365743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45971.389106365743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45971.389106365743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45971.389106365743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45971.389106365743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45971.389106365743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45971.389106365743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45971.389106365743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45971.389106365743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45971.389106365743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45971.389106365743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45971.389106365743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45971.389106365743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45971.389106365743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45971.389106365743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45971.389106365743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45971.389106365743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45971.389106365743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45971.389106365743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45971.389106365743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45971.389106365743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45971.389106365743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45971.389106365743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45971.389106365743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45971.389106365743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45971.389106365743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45971.389106365743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45971.389106365743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45971.389106365743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45971.389106365743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45971.389106365743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45971.389106365743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45971.389106365743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45971.389106365743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45971.389106365743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45971.389106365743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45971.389106365743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45971.389106365743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45971.389106365743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45971.389106365743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45971.389106365743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45971.389106365743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45971.389106365743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45971.389106365743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45971.389106365743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45971.389106365743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45971.389106365743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45971.389106365743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45971.389106365743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45971.389106365743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45971.389106365743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45971.389106365743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45971.389106365743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45971.389106365743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45971.389106365743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45971.389106365743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45971.389106365743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45971.389106365743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45971.389106365743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45971.389106365743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45971.389106365743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45971.389106365743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45971.389106365743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45971.389106365743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45971.389106365743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45971.389106365743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45971.389106365743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45971.389106365743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45971.389106365743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45971.389106365743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45971.389106365743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45971.389106365743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45971.389106365743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45971.389106365743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45971.389106365743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45971.389106365743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45971.389106365743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45971.389106365743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45971.389106365743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45971.389106365743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45971.389106365743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45971.389106365743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45971.389106365743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45971.389106365743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45971.389106365743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45971.389106365743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45971.389106365743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45971.389106365743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45971.389106365743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45971.389106365743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45971.389106365743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45971.389106365743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45971.389106365743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45971.389106365743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45971.389106365743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45971.389106365743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45971.389106365743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45971.389106365743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45971.389106365743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45971.389106365743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45971.389106365743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45971.389106365743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45971.389106365743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45971.389106365743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45971.389106365743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45971.389106365743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45971.389106365743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45971.389106365743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45971.389106365743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45971.389106365743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45971.389106365743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45971.389106365743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45971.389106365743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45971.389106365743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45971.389106365743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45971.389106365743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45971.389106365743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45971.389106365743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45971.389106365743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45971.389106365743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45971.389106365743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45971.389106365743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45971.389106365743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45971.389106365743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45971.389106365743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45971.389106365743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45971.389106365743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45971.389106365743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45971.389106365743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45971.389106365743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45971.389106365743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45971.389106365743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45971.389106365743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45971.389106365743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45971.389106365743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45971.389106365743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45971.389106365743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45971.389106365743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45971.389106365743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45971.389106365743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45971.389106365743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45971.389106365743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45971.389106365743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45971.389106365743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45971.389106365743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45971.389106365743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45971.389106365743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45971.389106365743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45971.389106365743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45971.389106365743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45971.389106365743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45971.389106365743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45971.389106365743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45971.389106365743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45971.389106365743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45971.389106365743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45971.389106365743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45971.389106365743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45971.389106365743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45971.389106365743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45971.389106365743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45971.389106365743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45971.389106365743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45971.389106365743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45971.389106365743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45971.389106365743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45971.389106365743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45971.389106365743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45971.389106365743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45971.389106365743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45971.389106365743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45971.389106365743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45971.389106365743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45971.389106365743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45971.389106365743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45971.389106365743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45971.389106365743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45971.389106365743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45971.389106365743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45971.389106365743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45971.389106365743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45971.389106365743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45971.389106365743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45971.389106365743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45971.389106365743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45971.389106365743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45971.389106365743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45971.389106365743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45971.389106365743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45971.389106365743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45971.389106365743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45971.389106365743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45971.389106365743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45971.389106365743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45971.389106365743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45971.389106365743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45971.389106365743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45971.389106365743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45971.389106365743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45971.389106365743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45971.389106365743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267.90838877314673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9.1189699072856456E-2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28530</v>
      </c>
      <c r="E4" s="95" t="s">
        <v>39021</v>
      </c>
      <c r="F4" s="96">
        <v>45971.353472222225</v>
      </c>
      <c r="G4" s="97">
        <f ca="1">IFERROR(NOW()-F4,"")</f>
        <v>3.563414351810934E-2</v>
      </c>
      <c r="H4" s="96">
        <v>45971.347638888888</v>
      </c>
      <c r="I4" s="135" t="str">
        <f>IFERROR(VLOOKUP(D4,DB!A:F,6,0),"")</f>
        <v>SCECO</v>
      </c>
      <c r="J4" s="135" t="str">
        <f>IFERROR(VLOOKUP(D4,DB!A:G,7,0),"")</f>
        <v>In progress+Dead</v>
      </c>
      <c r="K4" s="98" t="s">
        <v>39121</v>
      </c>
      <c r="L4" s="92" t="str">
        <f>IFERROR(VLOOKUP(D4,DB!A:I,9,0),"")</f>
        <v>Latis</v>
      </c>
    </row>
    <row r="5" spans="1:16" ht="15" customHeight="1">
      <c r="A5" s="135" t="s">
        <v>39122</v>
      </c>
      <c r="B5" s="135" t="str">
        <f>IFERROR(VLOOKUP(D5,DB!A:K,11,0),"")</f>
        <v>R4</v>
      </c>
      <c r="C5" s="94">
        <v>1</v>
      </c>
      <c r="D5" s="92" t="s">
        <v>32852</v>
      </c>
      <c r="E5" s="95" t="s">
        <v>39021</v>
      </c>
      <c r="F5" s="96">
        <v>45971.35833333333</v>
      </c>
      <c r="G5" s="97">
        <f ca="1">IFERROR(NOW()-F5,"")</f>
        <v>3.0773032412980683E-2</v>
      </c>
      <c r="H5" s="96">
        <v>45971.352962962963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45971.389106365743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45971.389106365743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45971.389106365743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45971.389106365743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45971.389106365743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45971.389106365743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45971.389106365743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45971.389106365743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45971.389106365743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45971.389106365743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45971.389106365743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45971.389106365743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45971.389106365743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45971.389106365743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45971.389106365743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45971.389106365743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45971.389106365743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45971.389106365743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45971.389106365743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45971.389106365743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45971.389106365743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45971.389106365743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45971.389106365743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45971.389106365743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45971.389106365743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45971.389106365743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45971.389106365743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45971.389106365743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45971.389106365743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45971.389106365743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45971.389106365743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45971.389106365743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45971.389106365743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45971.389106365743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45971.389106365743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45971.389106365743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45971.389106365743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45971.389106365743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45971.389106365743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45971.389106365743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45971.389106365743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45971.389106365743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45971.389106365743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45971.389106365743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45971.389106365743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45971.389106365743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45971.389106365743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45971.389106365743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45971.389106365743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45971.389106365743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45971.389106365743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45971.389106365743</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45971.389106365743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45971.389106365743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45971.389106365743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45971.389106365743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45971.389106365743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45971.389106365743</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45971.389106365743</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79.557046180554607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45.200229050926282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G45" ca="1" si="1">IFERROR(NOW()-F4,"")</f>
        <v>22.727995254630514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5"/>
      <c r="G6" s="126">
        <f t="shared" ca="1" si="1"/>
        <v>45971.389106365743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45971.389106365743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45971.389106365743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45971.389106365743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45971.389106365743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45971.389106365743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45971.389106365743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45971.389106365743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45971.389106365743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45971.389106365743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45971.389106365743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45971.389106365743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45971.389106365743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45971.389106365743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45971.389106365743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45971.389106365743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45971.389106365743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45971.389106365743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45971.389106365743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45971.389106365743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45971.389106365743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45971.389106365743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45971.389106365743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45971.389106365743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45971.389106365743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45971.389106365743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45971.389106365743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45971.389106365743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45971.389106365743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45971.389106365743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45971.389106365743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45971.389106365743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45971.389106365743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45971.389106365743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45971.389106365743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45971.389106365743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45971.389106365743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45971.389106365743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45971.389106365743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45971.389106365743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45971.389106365743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45971.389106365743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45971.389106365743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45971.389106365743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45971.389106365743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45971.389106365743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45971.389106365743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45971.389106365743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45971.389106365743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45971.389106365743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45971.389106365743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45971.389106365743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45971.389106365743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45971.389106365743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45971.389106365743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45971.389106365743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45971.389106365743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45971.389106365743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45971.389106365743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45971.389106365743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45971.389106365743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45971.389106365743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45971.389106365743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45971.389106365743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45971.389106365743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45971.389106365743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45971.389106365743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45971.389106365743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45971.389106365743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45971.389106365743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45971.389106365743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45971.389106365743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45971.389106365743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45971.389106365743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45971.389106365743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45971.389106365743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45971.389106365743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45971.389106365743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45971.389106365743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45971.389106365743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45971.389106365743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45971.389106365743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45971.389106365743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45971.389106365743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45971.389106365743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45971.389106365743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45971.389106365743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45971.389106365743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45971.389106365743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45971.389106365743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45971.389106365743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45971.389106365743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45971.389106365743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45971.389106365743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45971.389106365743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45971.389106365743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45971.389106365743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45971.389106365743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45971.389106365743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45971.389106365743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45971.389106365743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45971.389106365743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45971.389106365743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45971.389106365743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45971.389106365743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45971.389106365743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45971.389106365743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45971.389106365743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45971.389106365743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45971.389106365743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45971.389106365743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45971.389106365743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45971.389106365743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45971.389106365743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45971.389106365743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45971.389106365743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45971.389106365743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45971.389106365743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45971.389106365743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45971.389106365743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45971.389106365743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45971.389106365743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45971.389106365743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45971.389106365743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45971.389106365743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45971.389106365743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45971.389106365743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45971.389106365743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45971.389106365743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45971.389106365743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45971.389106365743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45971.389106365743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45971.389106365743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45971.389106365743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45971.389106365743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45971.389106365743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45971.389106365743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45971.389106365743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45971.389106365743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45971.389106365743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45971.389106365743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45971.389106365743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45971.389106365743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45971.389106365743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45971.389106365743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45971.389106365743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45971.389106365743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45971.389106365743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45971.389106365743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45971.389106365743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45971.389106365743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45971.389106365743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45971.389106365743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45971.389106365743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45971.389106365743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45971.389106365743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45971.389106365743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45971.389106365743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45971.389106365743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45971.389106365743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45971.389106365743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45971.389106365743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45971.389106365743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45971.389106365743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45971.389106365743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45971.389106365743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45971.389106365743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45971.389106365743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45971.389106365743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45971.389106365743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45971.389106365743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45971.389106365743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45971.389106365743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45971.389106365743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45971.389106365743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45971.389106365743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45971.389106365743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45971.389106365743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45971.389106365743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45971.389106365743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45971.389106365743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45971.389106365743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45971.389106365743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45971.389106365743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45971.389106365743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45971.389106365743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45971.389106365743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45971.389106365743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45971.389106365743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45971.389106365743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45971.389106365743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45971.389106365743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45971.389106365743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45971.389106365743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45971.389106365743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45971.389106365743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45971.389106365743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45971.389106365743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45971.389106365743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45971.389106365743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45971.389106365743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45971.389106365743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45971.389106365743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45971.389106365743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45971.389106365743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45971.389106365743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45971.389106365743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45971.389106365743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45971.389106365743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45971.389106365743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45971.389106365743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45971.389106365743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45971.389106365743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45971.389106365743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45971.389106365743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45971.389106365743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45971.389106365743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45971.389106365743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45971.389106365743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45971.389106365743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45971.389106365743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45971.389106365743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45971.389106365743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45971.389106365743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45971.389106365743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45971.389106365743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45971.389106365743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45971.389106365743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45971.389106365743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45971.389106365743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45971.389106365743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45971.389106365743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45971.389106365743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45971.389106365743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45971.389106365743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45971.389106365743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45971.389106365743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45971.389106365743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45971.389106365743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45971.389106365743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45971.389106365743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45971.389106365743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45971.389106365743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45971.389106365743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45971.389106365743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45971.389106365743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45971.389106365743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45971.389106365743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45971.389106365743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45971.389106365743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45971.389106365743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57" t="s">
        <v>34137</v>
      </c>
      <c r="E2" s="124" t="s">
        <v>39133</v>
      </c>
      <c r="F2" s="143">
        <v>45971.375254629631</v>
      </c>
      <c r="G2" s="105">
        <f t="shared" ref="G2:G10" ca="1" si="0">IFERROR(NOW()-F2,"-")</f>
        <v>1.3851736111973878E-2</v>
      </c>
      <c r="H2" s="143">
        <v>45971.369340277779</v>
      </c>
      <c r="I2" s="141" t="str">
        <f>IFERROR(VLOOKUP(D2,DB!A:F,6,0),"")</f>
        <v>SCECO</v>
      </c>
      <c r="J2" s="141" t="str">
        <f>IFERROR(VLOOKUP(D2,DB!A:G,7,0),"")</f>
        <v>Vandalized</v>
      </c>
      <c r="K2" s="144" t="s">
        <v>39134</v>
      </c>
      <c r="L2" s="145" t="str">
        <f>IFERROR(VLOOKUP(D2,DB!A:I,9,0),"")</f>
        <v>Latis</v>
      </c>
    </row>
    <row r="3" spans="1:16382" ht="31.5" customHeight="1">
      <c r="A3" s="140"/>
      <c r="B3" s="141" t="str">
        <f>IFERROR(VLOOKUP(D3,DB!A:K,11,0),"")</f>
        <v/>
      </c>
      <c r="C3" s="142"/>
      <c r="D3" s="157"/>
      <c r="E3" s="124"/>
      <c r="F3" s="143"/>
      <c r="G3" s="105">
        <f t="shared" ca="1" si="0"/>
        <v>45971.389106365743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45971.389106365743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45971.389106365743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45971.389106365743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45971.389106365743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45971.389106365743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45971.389106365743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45971.389106365743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45971.389106365743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45971.389106365743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45971.389106365743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45971.389106365743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45971.389106365743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45971.389106365743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45971.389106365743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45971.389106365743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45971.389106365743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45971.389106365743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45971.389106365743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45971.389106365743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45971.389106365743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45971.389106365743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45971.389106365743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45971.389106365743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45971.389106365743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45971.389106365743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45971.389106365743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45971.389106365743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45971.389106365743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45971.389106365743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45971.389106365743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45971.389106365743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45971.389106365743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45971.389106365743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45971.389106365743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45971.389106365743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45971.389106365743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45971.389106365743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45971.389106365743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45971.389106365743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45971.389106365743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45971.389106365743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45971.389106365743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45971.389106365743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45971.389106365743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45971.389106365743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45971.389106365743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45971.389106365743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45971.389106365743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45971.389106365743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45971.389106365743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45971.389106365743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45971.389106365743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45971.389106365743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45971.389106365743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45971.389106365743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45971.389106365743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45971.389106365743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45971.389106365743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45971.389106365743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45971.389106365743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45971.389106365743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45971.389106365743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45971.389106365743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45971.389106365743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45971.389106365743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45971.389106365743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45971.389106365743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45971.389106365743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45971.389106365743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45971.389106365743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45971.389106365743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45971.389106365743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45971.389106365743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45971.389106365743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45971.389106365743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45971.389106365743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45971.389106365743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45971.389106365743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45971.389106365743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45971.389106365743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45971.389106365743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45971.389106365743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45971.389106365743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45971.389106365743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45971.389106365743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45971.389106365743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45971.389106365743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45971.389106365743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45971.389106365743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45971.389106365743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45971.389106365743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45971.389106365743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45971.389106365743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45971.389106365743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45971.389106365743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45971.389106365743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45971.389106365743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45971.389106365743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45971.389106365743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45971.389106365743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45971.389106365743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45971.389106365743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45971.389106365743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45971.389106365743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45971.389106365743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45971.389106365743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45971.389106365743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45971.389106365743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45971.389106365743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45971.389106365743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45971.389106365743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45971.389106365743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45971.389106365743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45971.389106365743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45971.389106365743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45971.389106365743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45971.389106365743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45971.389106365743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45971.389106365743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45971.389106365743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45971.389106365743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45971.389106365743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45971.389106365743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45971.389106365743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45971.389106365743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45971.389106365743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45971.389106365743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45971.389106365743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45971.389106365743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45971.389106365743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45971.389106365743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45971.389106365743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45971.389106365743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45971.389106365743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45971.389106365743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45971.389106365743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45971.389106365743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45971.389106365743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45971.389106365743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45971.389106365743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45971.389106365743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45971.389106365743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45971.389106365743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45971.389106365743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45971.389106365743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45971.389106365743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45971.389106365743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45971.389106365743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45971.389106365743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45971.389106365743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45971.389106365743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45971.389106365743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45971.389106365743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45971.389106365743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45971.389106365743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45971.389106365743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45971.389106365743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45971.389106365743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45971.389106365743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45971.389106365743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45971.389106365743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45971.389106365743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45971.389106365743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45971.389106365743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45971.389106365743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45971.389106365743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45971.389106365743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45971.389106365743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45971.389106365743</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2025-11-10T06:20:28Z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